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8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SUM" sheetId="9" r:id="rId9"/>
    <sheet name="Hárok3" sheetId="10" r:id="rId10"/>
  </sheets>
  <definedNames/>
  <calcPr fullCalcOnLoad="1"/>
</workbook>
</file>

<file path=xl/sharedStrings.xml><?xml version="1.0" encoding="utf-8"?>
<sst xmlns="http://schemas.openxmlformats.org/spreadsheetml/2006/main" count="340" uniqueCount="158">
  <si>
    <t>Obec Rejdová</t>
  </si>
  <si>
    <t xml:space="preserve">                                                                 </t>
  </si>
  <si>
    <t>PROGRAM 1: PLÁNOVANIE, MANAŽMENT A KONTROLA</t>
  </si>
  <si>
    <t>Finančné hodnoty v rozpočte sú uvádzané v mene EUR</t>
  </si>
  <si>
    <t>Bežné výdavky</t>
  </si>
  <si>
    <t>Kapitálové výdavky</t>
  </si>
  <si>
    <t>Funkčná klasifikácia</t>
  </si>
  <si>
    <t>Ukazovateľ</t>
  </si>
  <si>
    <t>ekonomická klasifikácia</t>
  </si>
  <si>
    <t>610</t>
  </si>
  <si>
    <t>620</t>
  </si>
  <si>
    <t>630</t>
  </si>
  <si>
    <t>640</t>
  </si>
  <si>
    <t>650</t>
  </si>
  <si>
    <t>Spolu</t>
  </si>
  <si>
    <t>711</t>
  </si>
  <si>
    <t>712</t>
  </si>
  <si>
    <t>713</t>
  </si>
  <si>
    <t>714</t>
  </si>
  <si>
    <t>716</t>
  </si>
  <si>
    <t>717</t>
  </si>
  <si>
    <t>718</t>
  </si>
  <si>
    <t>719</t>
  </si>
  <si>
    <t>720</t>
  </si>
  <si>
    <t>PLÁNOVANIE, MANAŽMENT A KONTROLA</t>
  </si>
  <si>
    <t>Výkon funkcie starostu</t>
  </si>
  <si>
    <t>01.1.1.6</t>
  </si>
  <si>
    <t>Obce</t>
  </si>
  <si>
    <t>Výkonné riadenie obecného úradu</t>
  </si>
  <si>
    <t>Prenesený výkon št.správy</t>
  </si>
  <si>
    <t>01.1.2</t>
  </si>
  <si>
    <t>Finančná a rozpočtová oblasť</t>
  </si>
  <si>
    <t>01.7.0</t>
  </si>
  <si>
    <t>Transakcie verejného dlhu</t>
  </si>
  <si>
    <t>01.3.2</t>
  </si>
  <si>
    <t>Členstvo v profesijných a v záujmových združeniach</t>
  </si>
  <si>
    <t>Transfery rozpočtovej organizácii</t>
  </si>
  <si>
    <t>Transfery na dávku v hmotnej núdzi</t>
  </si>
  <si>
    <t>Členské príspevky</t>
  </si>
  <si>
    <t>Transfery občianskym združeniam</t>
  </si>
  <si>
    <t>Správa a údržba majetku obce</t>
  </si>
  <si>
    <t>Hospodárska správa a údržba  majetku</t>
  </si>
  <si>
    <t>Zasadnutia orgánov obce</t>
  </si>
  <si>
    <t>PROGRAM 2: BEZPEČNOSŤ</t>
  </si>
  <si>
    <t>BEZPEČNOSŤ</t>
  </si>
  <si>
    <t>Ochrana pred požiarmi</t>
  </si>
  <si>
    <t>03.2.0.</t>
  </si>
  <si>
    <t>PROGRAM 3: ODPADOVÉ HOSPODÁRSTVO</t>
  </si>
  <si>
    <t>ODPADOVÉ HOSPODÁRSTVO</t>
  </si>
  <si>
    <t>Zber a odvoz odpadu</t>
  </si>
  <si>
    <t>05.1.0</t>
  </si>
  <si>
    <t>Nakladanie s odpadmi</t>
  </si>
  <si>
    <t xml:space="preserve"> </t>
  </si>
  <si>
    <t>PROGRAM 4: KOMUNIKÁCIE</t>
  </si>
  <si>
    <t>KOMUNIKÁCIE</t>
  </si>
  <si>
    <t>Správa a údržba komunikácií</t>
  </si>
  <si>
    <t>04.5.1</t>
  </si>
  <si>
    <t>PROGRAM 5: VZDELÁVANIE</t>
  </si>
  <si>
    <t>VZDELÁVANIE</t>
  </si>
  <si>
    <t>Materské školy</t>
  </si>
  <si>
    <t xml:space="preserve">Materská škola </t>
  </si>
  <si>
    <t>09.1.1.1</t>
  </si>
  <si>
    <t xml:space="preserve">Predškolská výchova </t>
  </si>
  <si>
    <t>Základná škola</t>
  </si>
  <si>
    <t>09.1.2.1</t>
  </si>
  <si>
    <t>Základné vzdelávanie</t>
  </si>
  <si>
    <t>Školský klub</t>
  </si>
  <si>
    <t>09.5.0.1</t>
  </si>
  <si>
    <t>Zariadenia záujmového vzdelávania</t>
  </si>
  <si>
    <t>Stravovanie v základných školách</t>
  </si>
  <si>
    <t>09.6.0.1</t>
  </si>
  <si>
    <t>PROGRAM 6: PROSTREDIE PRE ŽIVOT</t>
  </si>
  <si>
    <t>PROSTREDIE PRE ŽIVOT</t>
  </si>
  <si>
    <t>Verejné osvetlenie</t>
  </si>
  <si>
    <t>06.4.0</t>
  </si>
  <si>
    <t>Rozvoj obce</t>
  </si>
  <si>
    <t>06.2.0</t>
  </si>
  <si>
    <t>oprava regulácie potoka -prostr.ÚP</t>
  </si>
  <si>
    <t>06.2.0.</t>
  </si>
  <si>
    <t>Údržba budov</t>
  </si>
  <si>
    <t>Údržba strojov a zariadení</t>
  </si>
  <si>
    <t>verejné priestranstvá</t>
  </si>
  <si>
    <t>Výstavba kanalizácie</t>
  </si>
  <si>
    <t>Miestny rozhlas</t>
  </si>
  <si>
    <t>08.3.0</t>
  </si>
  <si>
    <t>Vysielacie a vydavateľské služby</t>
  </si>
  <si>
    <t>Zdravotné stredisko</t>
  </si>
  <si>
    <t>07.2.3</t>
  </si>
  <si>
    <t>Stomatologická ambulancia</t>
  </si>
  <si>
    <t>PROGRAM 7: SOCIÁLNE SLUŽBY</t>
  </si>
  <si>
    <t>SOCIÁLNE SLUŽBY</t>
  </si>
  <si>
    <t>Dávky v hmotnej a sociálnej núdzi</t>
  </si>
  <si>
    <t>10.7.0</t>
  </si>
  <si>
    <t>Sociálna pomoc občanom v hmotnej a sociálnej núdzi</t>
  </si>
  <si>
    <t>Kluby dôchodcov</t>
  </si>
  <si>
    <t>10.2.0.1</t>
  </si>
  <si>
    <t>Opatrovateľská služba</t>
  </si>
  <si>
    <t>Celodenná starostlivosť v ZOS</t>
  </si>
  <si>
    <t xml:space="preserve">Zariadenia sociálnych služieb </t>
  </si>
  <si>
    <t>Opatrovateľská služba v byte občana</t>
  </si>
  <si>
    <t>10.2.0.2</t>
  </si>
  <si>
    <t xml:space="preserve">Ďalšie sociálne služby </t>
  </si>
  <si>
    <t>Rodinné prídavky</t>
  </si>
  <si>
    <t>Rodinné prídavky osobitný príjemca</t>
  </si>
  <si>
    <t>PROGRAM 8: KULTÚRA A ŠPORT</t>
  </si>
  <si>
    <t>KULTÚRA A ŠPORT</t>
  </si>
  <si>
    <t>Podpora kultúrnych podujatí</t>
  </si>
  <si>
    <t>08.2.0.</t>
  </si>
  <si>
    <t>Rekreácia, kultúra a náboženstvo inde neklasifikované</t>
  </si>
  <si>
    <t>08.2.0</t>
  </si>
  <si>
    <t>Gemerský folklórny festival - dotácia z KSK</t>
  </si>
  <si>
    <t>Folklórna skupina Hôra</t>
  </si>
  <si>
    <t>Knižnice</t>
  </si>
  <si>
    <t>08.2.0.5</t>
  </si>
  <si>
    <t>Ostatné kultúrne služby - ZPOZ</t>
  </si>
  <si>
    <t>08.2.0.9</t>
  </si>
  <si>
    <t>ZPOZ</t>
  </si>
  <si>
    <t>Náboženské a iné spoločenské služby</t>
  </si>
  <si>
    <t>08.4.0</t>
  </si>
  <si>
    <t>Dom smútku</t>
  </si>
  <si>
    <t>Športová infraštruktúra</t>
  </si>
  <si>
    <t>08.1.0</t>
  </si>
  <si>
    <t>Rekreačné a športové služby</t>
  </si>
  <si>
    <t>Rozpočet - sumarizácia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</si>
  <si>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</si>
  <si>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</si>
  <si>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</si>
  <si>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</si>
  <si>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</si>
  <si>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</si>
  <si>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</si>
  <si>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</si>
  <si>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</si>
  <si>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Bezpečnosť</t>
  </si>
  <si>
    <t>Program 3: Odpadové hospodárstvo</t>
  </si>
  <si>
    <t>Program 4: Komunikácie</t>
  </si>
  <si>
    <t>Program 5: Vzdelávanie</t>
  </si>
  <si>
    <t>Program 6: Prostredie pre život</t>
  </si>
  <si>
    <t>Program 7: Sociálne služby</t>
  </si>
  <si>
    <t>Program 8 : Kultúra a šport</t>
  </si>
  <si>
    <t>Výsledok hospodárenia:</t>
  </si>
  <si>
    <t>Správa a údržba komunikácií - aktivačná činnosť</t>
  </si>
  <si>
    <t>Školská jedáleň</t>
  </si>
  <si>
    <t>Staroba - Klub dôchodcov</t>
  </si>
  <si>
    <t>Príspevok na stravu dôchodcov</t>
  </si>
  <si>
    <t>Základné vzdelávanie - nevyčerpané z roku 2011</t>
  </si>
  <si>
    <t>Voľby do NR SR</t>
  </si>
  <si>
    <t>Zákon č. 583/2004 Z.z. o rozpočtových pravidlách územnej samosprávy § 10 odst. 7:</t>
  </si>
  <si>
    <t xml:space="preserve">Bežný rozpočet sa môže zostaviť ako schodkový, ak sa vo výdavkoch bežného rozpočtu rozpočtuje použitie účelovo určených prostriedkokv </t>
  </si>
  <si>
    <t>Výška schodku takto zostaveného bežného rozpočtu nesmie byť vyššia ako suma týchto nevyčerpaných prostriedkov.</t>
  </si>
  <si>
    <t xml:space="preserve">poskytnutých zo štátneho rozpočtu, z rozpočtu EÚ alebo na základe osobitného predpisu, nevyčerpaných v minulých rokoch. </t>
  </si>
  <si>
    <t xml:space="preserve">Výdavky sú rozpočtované v roku 2012. </t>
  </si>
  <si>
    <t>Obec v roku 2011 prijala dotáciu zo štátneho rozpočtu vo výške 15 000 € na bežné výdavky na rekonštrukciu kultúrneho domu a obecného úradu.</t>
  </si>
  <si>
    <t>PROGRAMOVÝ ROZPOČET NA ROK 2012</t>
  </si>
  <si>
    <t>ROZPOČET 2012</t>
  </si>
  <si>
    <t>Rozpočet rok 2012</t>
  </si>
  <si>
    <t>Vyvesené 9. marca 2012</t>
  </si>
  <si>
    <t>Vypracovala: Ing. Jaroslava Roliková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</si>
</sst>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$-41B]d\.\ mmmm\ yyyy"/>
  </numFmts>
  <fonts count="13">
    <font>
      <sz val="10"/>
      <name val="Arial CE"/>
      <family val="0"/>
    </font>
    <font>
      <b/>
      <sz val="2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6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2" xfId="0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3" xfId="0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7" fillId="5" borderId="3" xfId="0" applyFont="1" applyFill="1" applyBorder="1" applyAlignment="1">
      <alignment horizontal="center"/>
    </xf>
    <xf numFmtId="0" fontId="7" fillId="5" borderId="2" xfId="0" applyFont="1" applyFill="1" applyBorder="1" applyAlignment="1">
      <alignment/>
    </xf>
    <xf numFmtId="0" fontId="7" fillId="5" borderId="3" xfId="0" applyFont="1" applyFill="1" applyBorder="1" applyAlignment="1">
      <alignment/>
    </xf>
    <xf numFmtId="0" fontId="7" fillId="5" borderId="4" xfId="0" applyFont="1" applyFill="1" applyBorder="1" applyAlignment="1">
      <alignment/>
    </xf>
    <xf numFmtId="0" fontId="5" fillId="4" borderId="4" xfId="0" applyFont="1" applyFill="1" applyBorder="1" applyAlignment="1">
      <alignment wrapText="1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0" fillId="0" borderId="8" xfId="0" applyBorder="1" applyAlignment="1">
      <alignment/>
    </xf>
    <xf numFmtId="49" fontId="0" fillId="0" borderId="8" xfId="0" applyNumberFormat="1" applyBorder="1" applyAlignment="1">
      <alignment/>
    </xf>
    <xf numFmtId="0" fontId="5" fillId="4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9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7" fillId="5" borderId="12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7" fillId="5" borderId="14" xfId="0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right"/>
    </xf>
    <xf numFmtId="0" fontId="4" fillId="2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9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0" fontId="5" fillId="4" borderId="14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/>
    </xf>
    <xf numFmtId="0" fontId="4" fillId="2" borderId="20" xfId="0" applyFont="1" applyFill="1" applyBorder="1" applyAlignment="1">
      <alignment horizontal="right"/>
    </xf>
    <xf numFmtId="0" fontId="6" fillId="2" borderId="2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11" fillId="0" borderId="20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5" fillId="6" borderId="23" xfId="0" applyFont="1" applyFill="1" applyBorder="1" applyAlignment="1">
      <alignment/>
    </xf>
    <xf numFmtId="0" fontId="6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/>
    </xf>
    <xf numFmtId="0" fontId="4" fillId="2" borderId="26" xfId="0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5" fillId="4" borderId="3" xfId="0" applyFont="1" applyFill="1" applyBorder="1" applyAlignment="1">
      <alignment wrapText="1"/>
    </xf>
    <xf numFmtId="0" fontId="7" fillId="5" borderId="3" xfId="0" applyFont="1" applyFill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wrapText="1"/>
    </xf>
    <xf numFmtId="49" fontId="4" fillId="3" borderId="4" xfId="0" applyNumberFormat="1" applyFont="1" applyFill="1" applyBorder="1" applyAlignment="1">
      <alignment wrapText="1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49" fontId="6" fillId="2" borderId="42" xfId="0" applyNumberFormat="1" applyFont="1" applyFill="1" applyBorder="1" applyAlignment="1">
      <alignment horizontal="center" vertical="center" wrapText="1"/>
    </xf>
    <xf numFmtId="49" fontId="6" fillId="2" borderId="48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wrapText="1"/>
    </xf>
    <xf numFmtId="0" fontId="7" fillId="5" borderId="11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5" fillId="4" borderId="17" xfId="0" applyFont="1" applyFill="1" applyBorder="1" applyAlignment="1">
      <alignment wrapText="1"/>
    </xf>
    <xf numFmtId="0" fontId="5" fillId="4" borderId="51" xfId="0" applyFont="1" applyFill="1" applyBorder="1" applyAlignment="1">
      <alignment wrapText="1"/>
    </xf>
    <xf numFmtId="0" fontId="0" fillId="0" borderId="52" xfId="0" applyBorder="1" applyAlignment="1">
      <alignment wrapText="1"/>
    </xf>
    <xf numFmtId="0" fontId="10" fillId="4" borderId="53" xfId="0" applyFont="1" applyFill="1" applyBorder="1" applyAlignment="1">
      <alignment horizontal="left" vertical="top"/>
    </xf>
    <xf numFmtId="0" fontId="10" fillId="4" borderId="18" xfId="0" applyFont="1" applyFill="1" applyBorder="1" applyAlignment="1">
      <alignment horizontal="left" vertical="top"/>
    </xf>
    <xf numFmtId="0" fontId="7" fillId="4" borderId="53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wrapText="1"/>
    </xf>
    <xf numFmtId="0" fontId="0" fillId="0" borderId="55" xfId="0" applyBorder="1" applyAlignment="1">
      <alignment wrapText="1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selection activeCell="S4" sqref="S4"/>
    </sheetView>
  </sheetViews>
  <sheetFormatPr defaultColWidth="9.00390625" defaultRowHeight="12.75"/>
  <cols>
    <col min="1" max="1" width="1.875" style="0" customWidth="1"/>
    <col min="2" max="2" width="3.625" style="0" customWidth="1"/>
    <col min="3" max="3" width="4.00390625" style="0" customWidth="1"/>
    <col min="4" max="4" width="10.125" style="0" customWidth="1"/>
    <col min="5" max="5" width="3.75390625" style="0" customWidth="1"/>
    <col min="6" max="6" width="42.375" style="0" customWidth="1"/>
    <col min="7" max="7" width="8.75390625" style="0" customWidth="1"/>
    <col min="8" max="13" width="8.625" style="0" customWidth="1"/>
    <col min="14" max="15" width="8.75390625" style="0" customWidth="1"/>
    <col min="16" max="16" width="8.625" style="0" customWidth="1"/>
    <col min="17" max="17" width="8.25390625" style="0" customWidth="1"/>
    <col min="18" max="22" width="8.75390625" style="0" customWidth="1"/>
    <col min="23" max="23" width="13.00390625" style="0" customWidth="1"/>
  </cols>
  <sheetData>
    <row r="1" spans="1:23" ht="33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</row>
    <row r="2" spans="1:23" ht="20.25">
      <c r="A2" s="106" t="s">
        <v>153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4" ht="12.75">
      <c r="A3" t="s">
        <v>1</v>
      </c>
      <c r="D3" s="1"/>
    </row>
    <row r="4" spans="2:4" ht="15.75">
      <c r="B4" s="2" t="s">
        <v>2</v>
      </c>
      <c r="D4" s="1"/>
    </row>
    <row r="5" spans="2:23" ht="13.5" thickBot="1">
      <c r="B5" s="3"/>
      <c r="C5" s="3"/>
      <c r="D5" s="4"/>
      <c r="E5" s="3"/>
      <c r="F5" s="3"/>
      <c r="G5" s="5" t="s">
        <v>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7.25" customHeight="1" thickBot="1">
      <c r="A6" s="3"/>
      <c r="B6" s="107" t="s">
        <v>154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8"/>
    </row>
    <row r="7" spans="1:23" ht="18.75" customHeight="1" thickBot="1">
      <c r="A7" s="3"/>
      <c r="B7" s="109"/>
      <c r="C7" s="110"/>
      <c r="D7" s="110"/>
      <c r="E7" s="110"/>
      <c r="F7" s="111"/>
      <c r="G7" s="112" t="s">
        <v>4</v>
      </c>
      <c r="H7" s="113"/>
      <c r="I7" s="113"/>
      <c r="J7" s="113"/>
      <c r="K7" s="113"/>
      <c r="L7" s="114"/>
      <c r="M7" s="113" t="s">
        <v>5</v>
      </c>
      <c r="N7" s="113"/>
      <c r="O7" s="113"/>
      <c r="P7" s="113"/>
      <c r="Q7" s="113"/>
      <c r="R7" s="113"/>
      <c r="S7" s="113"/>
      <c r="T7" s="113"/>
      <c r="U7" s="113"/>
      <c r="V7" s="114"/>
      <c r="W7" s="115" t="s">
        <v>154</v>
      </c>
    </row>
    <row r="8" spans="1:23" ht="17.25" customHeight="1" thickBot="1">
      <c r="A8" s="3"/>
      <c r="B8" s="6"/>
      <c r="C8" s="117"/>
      <c r="D8" s="120" t="s">
        <v>6</v>
      </c>
      <c r="E8" s="7"/>
      <c r="F8" s="123" t="s">
        <v>7</v>
      </c>
      <c r="G8" s="98" t="s">
        <v>8</v>
      </c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100"/>
      <c r="W8" s="115"/>
    </row>
    <row r="9" spans="1:23" ht="17.25" customHeight="1" thickBot="1">
      <c r="A9" s="3"/>
      <c r="B9" s="6"/>
      <c r="C9" s="118"/>
      <c r="D9" s="121"/>
      <c r="E9" s="7"/>
      <c r="F9" s="124"/>
      <c r="G9" s="101" t="s">
        <v>9</v>
      </c>
      <c r="H9" s="92" t="s">
        <v>10</v>
      </c>
      <c r="I9" s="92" t="s">
        <v>11</v>
      </c>
      <c r="J9" s="92" t="s">
        <v>12</v>
      </c>
      <c r="K9" s="92" t="s">
        <v>13</v>
      </c>
      <c r="L9" s="103" t="s">
        <v>14</v>
      </c>
      <c r="M9" s="101" t="s">
        <v>15</v>
      </c>
      <c r="N9" s="92" t="s">
        <v>16</v>
      </c>
      <c r="O9" s="92" t="s">
        <v>17</v>
      </c>
      <c r="P9" s="92" t="s">
        <v>18</v>
      </c>
      <c r="Q9" s="92" t="s">
        <v>19</v>
      </c>
      <c r="R9" s="92" t="s">
        <v>20</v>
      </c>
      <c r="S9" s="92" t="s">
        <v>21</v>
      </c>
      <c r="T9" s="92" t="s">
        <v>22</v>
      </c>
      <c r="U9" s="92" t="s">
        <v>23</v>
      </c>
      <c r="V9" s="94" t="s">
        <v>14</v>
      </c>
      <c r="W9" s="115"/>
    </row>
    <row r="10" spans="1:23" ht="18" customHeight="1">
      <c r="A10" s="3"/>
      <c r="B10" s="6"/>
      <c r="C10" s="119"/>
      <c r="D10" s="122"/>
      <c r="E10" s="7"/>
      <c r="F10" s="125"/>
      <c r="G10" s="102"/>
      <c r="H10" s="93"/>
      <c r="I10" s="93"/>
      <c r="J10" s="93"/>
      <c r="K10" s="93"/>
      <c r="L10" s="104"/>
      <c r="M10" s="102"/>
      <c r="N10" s="93"/>
      <c r="O10" s="93"/>
      <c r="P10" s="93"/>
      <c r="Q10" s="93"/>
      <c r="R10" s="93"/>
      <c r="S10" s="93"/>
      <c r="T10" s="93"/>
      <c r="U10" s="93"/>
      <c r="V10" s="95"/>
      <c r="W10" s="116"/>
    </row>
    <row r="11" spans="1:23" ht="18" customHeight="1">
      <c r="A11" s="3"/>
      <c r="B11" s="8">
        <v>1</v>
      </c>
      <c r="C11" s="9">
        <v>1</v>
      </c>
      <c r="D11" s="96" t="s">
        <v>24</v>
      </c>
      <c r="E11" s="96"/>
      <c r="F11" s="97"/>
      <c r="G11" s="10">
        <f aca="true" t="shared" si="0" ref="G11:L11">G12+G16+G22+G27+G30</f>
        <v>46184</v>
      </c>
      <c r="H11" s="11">
        <f t="shared" si="0"/>
        <v>16142</v>
      </c>
      <c r="I11" s="11">
        <f t="shared" si="0"/>
        <v>35452</v>
      </c>
      <c r="J11" s="11">
        <f t="shared" si="0"/>
        <v>16370</v>
      </c>
      <c r="K11" s="12">
        <f t="shared" si="0"/>
        <v>0</v>
      </c>
      <c r="L11" s="13">
        <f t="shared" si="0"/>
        <v>114148</v>
      </c>
      <c r="M11" s="14"/>
      <c r="N11" s="11"/>
      <c r="O11" s="11"/>
      <c r="P11" s="11"/>
      <c r="Q11" s="11"/>
      <c r="R11" s="11"/>
      <c r="S11" s="11"/>
      <c r="T11" s="11"/>
      <c r="U11" s="12"/>
      <c r="V11" s="13">
        <f aca="true" t="shared" si="1" ref="V11:V32">SUM(M11:U11)</f>
        <v>0</v>
      </c>
      <c r="W11" s="15">
        <f>L11+V11</f>
        <v>114148</v>
      </c>
    </row>
    <row r="12" spans="1:23" ht="18" customHeight="1">
      <c r="A12" s="3"/>
      <c r="B12" s="8">
        <v>2</v>
      </c>
      <c r="C12" s="16">
        <v>1</v>
      </c>
      <c r="D12" s="90" t="s">
        <v>25</v>
      </c>
      <c r="E12" s="90"/>
      <c r="F12" s="91"/>
      <c r="G12" s="17">
        <f>G13</f>
        <v>18588</v>
      </c>
      <c r="H12" s="18">
        <f>H13</f>
        <v>6430</v>
      </c>
      <c r="I12" s="18">
        <f>I13</f>
        <v>1000</v>
      </c>
      <c r="J12" s="18"/>
      <c r="K12" s="19"/>
      <c r="L12" s="20">
        <f aca="true" t="shared" si="2" ref="L12:L32">SUM(G12:K12)</f>
        <v>26018</v>
      </c>
      <c r="M12" s="21"/>
      <c r="N12" s="18"/>
      <c r="O12" s="18"/>
      <c r="P12" s="18"/>
      <c r="Q12" s="18"/>
      <c r="R12" s="18"/>
      <c r="S12" s="18"/>
      <c r="T12" s="18"/>
      <c r="U12" s="19"/>
      <c r="V12" s="20">
        <f t="shared" si="1"/>
        <v>0</v>
      </c>
      <c r="W12" s="22">
        <f aca="true" t="shared" si="3" ref="W12:W32">L12+V12</f>
        <v>26018</v>
      </c>
    </row>
    <row r="13" spans="1:23" ht="18" customHeight="1">
      <c r="A13" s="3"/>
      <c r="B13" s="8">
        <v>3</v>
      </c>
      <c r="C13" s="23"/>
      <c r="D13" s="24" t="s">
        <v>26</v>
      </c>
      <c r="E13" s="87" t="s">
        <v>27</v>
      </c>
      <c r="F13" s="37"/>
      <c r="G13" s="27">
        <v>18588</v>
      </c>
      <c r="H13" s="28">
        <v>6430</v>
      </c>
      <c r="I13" s="28">
        <v>1000</v>
      </c>
      <c r="J13" s="28"/>
      <c r="K13" s="29"/>
      <c r="L13" s="30">
        <f t="shared" si="2"/>
        <v>26018</v>
      </c>
      <c r="M13" s="31"/>
      <c r="N13" s="28"/>
      <c r="O13" s="28"/>
      <c r="P13" s="28"/>
      <c r="Q13" s="28"/>
      <c r="R13" s="28"/>
      <c r="S13" s="28"/>
      <c r="T13" s="28"/>
      <c r="U13" s="29"/>
      <c r="V13" s="30">
        <f t="shared" si="1"/>
        <v>0</v>
      </c>
      <c r="W13" s="32">
        <f t="shared" si="3"/>
        <v>26018</v>
      </c>
    </row>
    <row r="14" spans="1:23" ht="18.75" customHeight="1">
      <c r="A14" s="3"/>
      <c r="B14" s="8">
        <v>4</v>
      </c>
      <c r="C14" s="23"/>
      <c r="D14" s="24"/>
      <c r="E14" s="87"/>
      <c r="F14" s="37"/>
      <c r="G14" s="27"/>
      <c r="H14" s="28"/>
      <c r="I14" s="28"/>
      <c r="J14" s="28"/>
      <c r="K14" s="29"/>
      <c r="L14" s="30">
        <f t="shared" si="2"/>
        <v>0</v>
      </c>
      <c r="M14" s="31"/>
      <c r="N14" s="28"/>
      <c r="O14" s="28"/>
      <c r="P14" s="28"/>
      <c r="Q14" s="28"/>
      <c r="R14" s="28"/>
      <c r="S14" s="28"/>
      <c r="T14" s="28"/>
      <c r="U14" s="29"/>
      <c r="V14" s="30">
        <f t="shared" si="1"/>
        <v>0</v>
      </c>
      <c r="W14" s="32">
        <f t="shared" si="3"/>
        <v>0</v>
      </c>
    </row>
    <row r="15" spans="1:23" ht="18" customHeight="1">
      <c r="A15" s="3"/>
      <c r="B15" s="8">
        <v>5</v>
      </c>
      <c r="C15" s="23"/>
      <c r="D15" s="24"/>
      <c r="E15" s="87"/>
      <c r="F15" s="37"/>
      <c r="G15" s="27"/>
      <c r="H15" s="28"/>
      <c r="I15" s="28"/>
      <c r="J15" s="28"/>
      <c r="K15" s="29"/>
      <c r="L15" s="30">
        <f t="shared" si="2"/>
        <v>0</v>
      </c>
      <c r="M15" s="31"/>
      <c r="N15" s="28"/>
      <c r="O15" s="28"/>
      <c r="P15" s="28"/>
      <c r="Q15" s="28"/>
      <c r="R15" s="28"/>
      <c r="S15" s="28"/>
      <c r="T15" s="28"/>
      <c r="U15" s="29"/>
      <c r="V15" s="30">
        <f t="shared" si="1"/>
        <v>0</v>
      </c>
      <c r="W15" s="32">
        <f t="shared" si="3"/>
        <v>0</v>
      </c>
    </row>
    <row r="16" spans="1:23" ht="18.75" customHeight="1">
      <c r="A16" s="3"/>
      <c r="B16" s="8">
        <v>6</v>
      </c>
      <c r="C16" s="16">
        <v>2</v>
      </c>
      <c r="D16" s="90" t="s">
        <v>28</v>
      </c>
      <c r="E16" s="90"/>
      <c r="F16" s="91"/>
      <c r="G16" s="17">
        <f>SUM(G17:G21)</f>
        <v>27596</v>
      </c>
      <c r="H16" s="18">
        <f>SUM(H17:H21)</f>
        <v>9712</v>
      </c>
      <c r="I16" s="18">
        <f>SUM(I17:I21)</f>
        <v>31448</v>
      </c>
      <c r="J16" s="18"/>
      <c r="K16" s="19">
        <f>SUM(K17:K21)</f>
        <v>0</v>
      </c>
      <c r="L16" s="20">
        <f>SUM(G16:K16)</f>
        <v>68756</v>
      </c>
      <c r="M16" s="21"/>
      <c r="N16" s="18"/>
      <c r="O16" s="18"/>
      <c r="P16" s="18"/>
      <c r="Q16" s="18"/>
      <c r="R16" s="18"/>
      <c r="S16" s="18"/>
      <c r="T16" s="18"/>
      <c r="U16" s="19"/>
      <c r="V16" s="20">
        <f t="shared" si="1"/>
        <v>0</v>
      </c>
      <c r="W16" s="22">
        <f t="shared" si="3"/>
        <v>68756</v>
      </c>
    </row>
    <row r="17" spans="1:23" ht="18" customHeight="1">
      <c r="A17" s="3"/>
      <c r="B17" s="8">
        <v>7</v>
      </c>
      <c r="C17" s="23"/>
      <c r="D17" s="24" t="s">
        <v>26</v>
      </c>
      <c r="E17" s="87" t="s">
        <v>27</v>
      </c>
      <c r="F17" s="37"/>
      <c r="G17" s="27">
        <v>27596</v>
      </c>
      <c r="H17" s="28">
        <v>9712</v>
      </c>
      <c r="I17" s="28">
        <v>29632</v>
      </c>
      <c r="J17" s="28"/>
      <c r="K17" s="29"/>
      <c r="L17" s="30">
        <f t="shared" si="2"/>
        <v>66940</v>
      </c>
      <c r="M17" s="31"/>
      <c r="N17" s="28"/>
      <c r="O17" s="28"/>
      <c r="P17" s="28"/>
      <c r="Q17" s="28"/>
      <c r="R17" s="28"/>
      <c r="S17" s="28"/>
      <c r="T17" s="28"/>
      <c r="U17" s="29"/>
      <c r="V17" s="30">
        <f t="shared" si="1"/>
        <v>0</v>
      </c>
      <c r="W17" s="32">
        <f t="shared" si="3"/>
        <v>66940</v>
      </c>
    </row>
    <row r="18" spans="1:23" ht="18" customHeight="1">
      <c r="A18" s="3"/>
      <c r="B18" s="8"/>
      <c r="C18" s="23"/>
      <c r="D18" s="24"/>
      <c r="E18" s="25"/>
      <c r="F18" s="26" t="s">
        <v>29</v>
      </c>
      <c r="G18" s="27"/>
      <c r="H18" s="28"/>
      <c r="I18" s="28">
        <v>271</v>
      </c>
      <c r="J18" s="28"/>
      <c r="K18" s="29"/>
      <c r="L18" s="30">
        <f>SUM(G18:K18)</f>
        <v>271</v>
      </c>
      <c r="M18" s="31"/>
      <c r="N18" s="28"/>
      <c r="O18" s="28"/>
      <c r="P18" s="28"/>
      <c r="Q18" s="28"/>
      <c r="R18" s="28"/>
      <c r="S18" s="28"/>
      <c r="T18" s="28"/>
      <c r="U18" s="29"/>
      <c r="V18" s="30"/>
      <c r="W18" s="32">
        <f>L18+V18</f>
        <v>271</v>
      </c>
    </row>
    <row r="19" spans="1:23" ht="18" customHeight="1">
      <c r="A19" s="3"/>
      <c r="B19" s="8">
        <v>8</v>
      </c>
      <c r="C19" s="23"/>
      <c r="D19" s="24" t="s">
        <v>30</v>
      </c>
      <c r="E19" s="87" t="s">
        <v>31</v>
      </c>
      <c r="F19" s="37"/>
      <c r="G19" s="27"/>
      <c r="H19" s="28"/>
      <c r="I19" s="28">
        <v>850</v>
      </c>
      <c r="J19" s="28"/>
      <c r="K19" s="29"/>
      <c r="L19" s="30">
        <f t="shared" si="2"/>
        <v>850</v>
      </c>
      <c r="M19" s="31"/>
      <c r="N19" s="28"/>
      <c r="O19" s="28"/>
      <c r="P19" s="28"/>
      <c r="Q19" s="28"/>
      <c r="R19" s="28"/>
      <c r="S19" s="28"/>
      <c r="T19" s="28"/>
      <c r="U19" s="29"/>
      <c r="V19" s="30">
        <f t="shared" si="1"/>
        <v>0</v>
      </c>
      <c r="W19" s="32">
        <f t="shared" si="3"/>
        <v>850</v>
      </c>
    </row>
    <row r="20" spans="1:23" ht="18" customHeight="1">
      <c r="A20" s="3"/>
      <c r="B20" s="8">
        <v>9</v>
      </c>
      <c r="C20" s="23"/>
      <c r="D20" s="24" t="s">
        <v>32</v>
      </c>
      <c r="E20" s="87" t="s">
        <v>33</v>
      </c>
      <c r="F20" s="37"/>
      <c r="G20" s="27"/>
      <c r="H20" s="28"/>
      <c r="I20" s="28"/>
      <c r="J20" s="28"/>
      <c r="K20" s="29"/>
      <c r="L20" s="30">
        <f t="shared" si="2"/>
        <v>0</v>
      </c>
      <c r="M20" s="31"/>
      <c r="N20" s="28"/>
      <c r="O20" s="28"/>
      <c r="P20" s="28"/>
      <c r="Q20" s="28"/>
      <c r="R20" s="28"/>
      <c r="S20" s="28"/>
      <c r="T20" s="28"/>
      <c r="U20" s="29"/>
      <c r="V20" s="30">
        <f t="shared" si="1"/>
        <v>0</v>
      </c>
      <c r="W20" s="32">
        <f t="shared" si="3"/>
        <v>0</v>
      </c>
    </row>
    <row r="21" spans="1:23" ht="18" customHeight="1">
      <c r="A21" s="3"/>
      <c r="B21" s="8">
        <v>10</v>
      </c>
      <c r="C21" s="23"/>
      <c r="D21" s="24" t="s">
        <v>34</v>
      </c>
      <c r="E21" s="87" t="s">
        <v>146</v>
      </c>
      <c r="F21" s="37"/>
      <c r="G21" s="27"/>
      <c r="H21" s="28"/>
      <c r="I21" s="28">
        <v>695</v>
      </c>
      <c r="J21" s="28"/>
      <c r="K21" s="29"/>
      <c r="L21" s="30">
        <f>SUM(G21:K21)</f>
        <v>695</v>
      </c>
      <c r="M21" s="31"/>
      <c r="N21" s="28"/>
      <c r="O21" s="28"/>
      <c r="P21" s="28"/>
      <c r="Q21" s="28"/>
      <c r="R21" s="28"/>
      <c r="S21" s="28"/>
      <c r="T21" s="28"/>
      <c r="U21" s="29"/>
      <c r="V21" s="30">
        <f t="shared" si="1"/>
        <v>0</v>
      </c>
      <c r="W21" s="32">
        <f t="shared" si="3"/>
        <v>695</v>
      </c>
    </row>
    <row r="22" spans="1:23" ht="18" customHeight="1">
      <c r="A22" s="3"/>
      <c r="B22" s="8">
        <v>11</v>
      </c>
      <c r="C22" s="16">
        <v>3</v>
      </c>
      <c r="D22" s="90" t="s">
        <v>35</v>
      </c>
      <c r="E22" s="90"/>
      <c r="F22" s="91"/>
      <c r="G22" s="17"/>
      <c r="H22" s="18"/>
      <c r="I22" s="18"/>
      <c r="J22" s="18">
        <f>SUM(J23:J26)</f>
        <v>1370</v>
      </c>
      <c r="K22" s="19"/>
      <c r="L22" s="20">
        <f t="shared" si="2"/>
        <v>1370</v>
      </c>
      <c r="M22" s="21"/>
      <c r="N22" s="18"/>
      <c r="O22" s="18"/>
      <c r="P22" s="18"/>
      <c r="Q22" s="18"/>
      <c r="R22" s="18"/>
      <c r="S22" s="18"/>
      <c r="T22" s="18"/>
      <c r="U22" s="19"/>
      <c r="V22" s="20">
        <f t="shared" si="1"/>
        <v>0</v>
      </c>
      <c r="W22" s="22">
        <f t="shared" si="3"/>
        <v>1370</v>
      </c>
    </row>
    <row r="23" spans="1:23" ht="18" customHeight="1">
      <c r="A23" s="3"/>
      <c r="B23" s="8">
        <v>12</v>
      </c>
      <c r="C23" s="23"/>
      <c r="D23" s="24" t="s">
        <v>26</v>
      </c>
      <c r="E23" s="87" t="s">
        <v>36</v>
      </c>
      <c r="F23" s="37"/>
      <c r="G23" s="27"/>
      <c r="H23" s="28"/>
      <c r="I23" s="28"/>
      <c r="J23" s="28">
        <v>750</v>
      </c>
      <c r="K23" s="29"/>
      <c r="L23" s="30">
        <f t="shared" si="2"/>
        <v>750</v>
      </c>
      <c r="M23" s="31"/>
      <c r="N23" s="28"/>
      <c r="O23" s="28"/>
      <c r="P23" s="28"/>
      <c r="Q23" s="28"/>
      <c r="R23" s="28"/>
      <c r="S23" s="28"/>
      <c r="T23" s="28"/>
      <c r="U23" s="29"/>
      <c r="V23" s="30">
        <f t="shared" si="1"/>
        <v>0</v>
      </c>
      <c r="W23" s="32">
        <f t="shared" si="3"/>
        <v>750</v>
      </c>
    </row>
    <row r="24" spans="1:23" ht="18" customHeight="1">
      <c r="A24" s="3"/>
      <c r="B24" s="8"/>
      <c r="C24" s="23"/>
      <c r="D24" s="24"/>
      <c r="E24" s="25"/>
      <c r="F24" s="26" t="s">
        <v>37</v>
      </c>
      <c r="G24" s="27"/>
      <c r="H24" s="28"/>
      <c r="I24" s="28"/>
      <c r="J24" s="28">
        <v>100</v>
      </c>
      <c r="K24" s="29"/>
      <c r="L24" s="30">
        <f>SUM(G24:K24)</f>
        <v>100</v>
      </c>
      <c r="M24" s="31"/>
      <c r="N24" s="28"/>
      <c r="O24" s="28"/>
      <c r="P24" s="28"/>
      <c r="Q24" s="28"/>
      <c r="R24" s="28"/>
      <c r="S24" s="28"/>
      <c r="T24" s="28"/>
      <c r="U24" s="29"/>
      <c r="V24" s="30"/>
      <c r="W24" s="32">
        <v>0</v>
      </c>
    </row>
    <row r="25" spans="1:23" ht="18.75" customHeight="1">
      <c r="A25" s="3"/>
      <c r="B25" s="8"/>
      <c r="C25" s="23"/>
      <c r="D25" s="24"/>
      <c r="E25" s="25"/>
      <c r="F25" s="26" t="s">
        <v>38</v>
      </c>
      <c r="G25" s="27"/>
      <c r="H25" s="28"/>
      <c r="I25" s="28"/>
      <c r="J25" s="28">
        <v>500</v>
      </c>
      <c r="K25" s="29"/>
      <c r="L25" s="30">
        <f>SUM(G25:K25)</f>
        <v>500</v>
      </c>
      <c r="M25" s="31"/>
      <c r="N25" s="28"/>
      <c r="O25" s="28"/>
      <c r="P25" s="28"/>
      <c r="Q25" s="28"/>
      <c r="R25" s="28"/>
      <c r="S25" s="28"/>
      <c r="T25" s="28"/>
      <c r="U25" s="29"/>
      <c r="V25" s="30"/>
      <c r="W25" s="32">
        <v>400</v>
      </c>
    </row>
    <row r="26" spans="1:23" ht="18" customHeight="1">
      <c r="A26" s="3"/>
      <c r="B26" s="8"/>
      <c r="C26" s="23"/>
      <c r="D26" s="24"/>
      <c r="E26" s="25"/>
      <c r="F26" s="26" t="s">
        <v>39</v>
      </c>
      <c r="G26" s="27"/>
      <c r="H26" s="28"/>
      <c r="I26" s="28"/>
      <c r="J26" s="28">
        <v>20</v>
      </c>
      <c r="K26" s="29"/>
      <c r="L26" s="30">
        <f>SUM(G26:K26)</f>
        <v>20</v>
      </c>
      <c r="M26" s="31"/>
      <c r="N26" s="28"/>
      <c r="O26" s="28"/>
      <c r="P26" s="28"/>
      <c r="Q26" s="28"/>
      <c r="R26" s="28"/>
      <c r="S26" s="28"/>
      <c r="T26" s="28"/>
      <c r="U26" s="29"/>
      <c r="V26" s="30"/>
      <c r="W26" s="32">
        <v>100</v>
      </c>
    </row>
    <row r="27" spans="1:23" ht="18" customHeight="1">
      <c r="A27" s="3"/>
      <c r="B27" s="8">
        <v>13</v>
      </c>
      <c r="C27" s="16">
        <v>4</v>
      </c>
      <c r="D27" s="90" t="s">
        <v>40</v>
      </c>
      <c r="E27" s="90"/>
      <c r="F27" s="91"/>
      <c r="G27" s="17"/>
      <c r="H27" s="18"/>
      <c r="I27" s="18">
        <f>I29</f>
        <v>1804</v>
      </c>
      <c r="J27" s="18">
        <f>J28</f>
        <v>15000</v>
      </c>
      <c r="K27" s="19"/>
      <c r="L27" s="20">
        <f t="shared" si="2"/>
        <v>16804</v>
      </c>
      <c r="M27" s="21"/>
      <c r="N27" s="18"/>
      <c r="O27" s="18"/>
      <c r="P27" s="18"/>
      <c r="Q27" s="18"/>
      <c r="R27" s="18"/>
      <c r="S27" s="18"/>
      <c r="T27" s="18"/>
      <c r="U27" s="19"/>
      <c r="V27" s="20"/>
      <c r="W27" s="22">
        <f>L27+V27</f>
        <v>16804</v>
      </c>
    </row>
    <row r="28" spans="1:23" ht="18.75" customHeight="1">
      <c r="A28" s="3"/>
      <c r="B28" s="8">
        <v>14</v>
      </c>
      <c r="C28" s="33">
        <v>1</v>
      </c>
      <c r="D28" s="88" t="s">
        <v>41</v>
      </c>
      <c r="E28" s="88"/>
      <c r="F28" s="89"/>
      <c r="G28" s="34"/>
      <c r="H28" s="35"/>
      <c r="I28" s="35">
        <f>I29</f>
        <v>1804</v>
      </c>
      <c r="J28" s="35">
        <f>J29</f>
        <v>15000</v>
      </c>
      <c r="K28" s="36"/>
      <c r="L28" s="38">
        <f t="shared" si="2"/>
        <v>16804</v>
      </c>
      <c r="M28" s="39"/>
      <c r="N28" s="35"/>
      <c r="O28" s="35"/>
      <c r="P28" s="35"/>
      <c r="Q28" s="35"/>
      <c r="R28" s="35"/>
      <c r="S28" s="35"/>
      <c r="T28" s="35"/>
      <c r="U28" s="36"/>
      <c r="V28" s="38">
        <f t="shared" si="1"/>
        <v>0</v>
      </c>
      <c r="W28" s="40">
        <f t="shared" si="3"/>
        <v>16804</v>
      </c>
    </row>
    <row r="29" spans="1:23" ht="18" customHeight="1">
      <c r="A29" s="3"/>
      <c r="B29" s="8">
        <v>15</v>
      </c>
      <c r="C29" s="23"/>
      <c r="D29" s="24" t="s">
        <v>26</v>
      </c>
      <c r="E29" s="87" t="s">
        <v>27</v>
      </c>
      <c r="F29" s="37"/>
      <c r="G29" s="27"/>
      <c r="H29" s="28"/>
      <c r="I29" s="28">
        <v>1804</v>
      </c>
      <c r="J29" s="28">
        <v>15000</v>
      </c>
      <c r="K29" s="29"/>
      <c r="L29" s="30">
        <f t="shared" si="2"/>
        <v>16804</v>
      </c>
      <c r="M29" s="31"/>
      <c r="N29" s="28"/>
      <c r="O29" s="28"/>
      <c r="P29" s="28"/>
      <c r="Q29" s="28"/>
      <c r="R29" s="28"/>
      <c r="S29" s="28"/>
      <c r="T29" s="28"/>
      <c r="U29" s="29"/>
      <c r="V29" s="30">
        <f t="shared" si="1"/>
        <v>0</v>
      </c>
      <c r="W29" s="32">
        <f t="shared" si="3"/>
        <v>16804</v>
      </c>
    </row>
    <row r="30" spans="1:23" ht="18" customHeight="1">
      <c r="A30" s="3"/>
      <c r="B30" s="8">
        <v>22</v>
      </c>
      <c r="C30" s="16">
        <v>5</v>
      </c>
      <c r="D30" s="90" t="s">
        <v>42</v>
      </c>
      <c r="E30" s="90"/>
      <c r="F30" s="91"/>
      <c r="G30" s="17"/>
      <c r="H30" s="18"/>
      <c r="I30" s="18">
        <f>I32</f>
        <v>1200</v>
      </c>
      <c r="J30" s="18"/>
      <c r="K30" s="19"/>
      <c r="L30" s="20">
        <f t="shared" si="2"/>
        <v>1200</v>
      </c>
      <c r="M30" s="21"/>
      <c r="N30" s="18"/>
      <c r="O30" s="18"/>
      <c r="P30" s="18"/>
      <c r="Q30" s="18"/>
      <c r="R30" s="18"/>
      <c r="S30" s="18"/>
      <c r="T30" s="18"/>
      <c r="U30" s="19"/>
      <c r="V30" s="20">
        <f t="shared" si="1"/>
        <v>0</v>
      </c>
      <c r="W30" s="22">
        <f t="shared" si="3"/>
        <v>1200</v>
      </c>
    </row>
    <row r="31" spans="1:23" ht="18.75" customHeight="1">
      <c r="A31" s="3"/>
      <c r="B31" s="8">
        <v>23</v>
      </c>
      <c r="C31" s="33"/>
      <c r="D31" s="88"/>
      <c r="E31" s="88"/>
      <c r="F31" s="89"/>
      <c r="G31" s="34"/>
      <c r="H31" s="35"/>
      <c r="I31" s="35"/>
      <c r="J31" s="35"/>
      <c r="K31" s="36"/>
      <c r="L31" s="38">
        <f t="shared" si="2"/>
        <v>0</v>
      </c>
      <c r="M31" s="39"/>
      <c r="N31" s="35"/>
      <c r="O31" s="35"/>
      <c r="P31" s="35"/>
      <c r="Q31" s="35"/>
      <c r="R31" s="35"/>
      <c r="S31" s="35"/>
      <c r="T31" s="35"/>
      <c r="U31" s="36"/>
      <c r="V31" s="38">
        <f t="shared" si="1"/>
        <v>0</v>
      </c>
      <c r="W31" s="40">
        <f t="shared" si="3"/>
        <v>0</v>
      </c>
    </row>
    <row r="32" spans="1:23" ht="18.75" customHeight="1" thickBot="1">
      <c r="A32" s="3"/>
      <c r="B32" s="8">
        <v>24</v>
      </c>
      <c r="C32" s="23"/>
      <c r="D32" s="24" t="s">
        <v>26</v>
      </c>
      <c r="E32" s="87" t="s">
        <v>27</v>
      </c>
      <c r="F32" s="37"/>
      <c r="G32" s="27"/>
      <c r="H32" s="28"/>
      <c r="I32" s="28">
        <v>1200</v>
      </c>
      <c r="J32" s="28"/>
      <c r="K32" s="29"/>
      <c r="L32" s="30">
        <f t="shared" si="2"/>
        <v>1200</v>
      </c>
      <c r="M32" s="31"/>
      <c r="N32" s="28"/>
      <c r="O32" s="28"/>
      <c r="P32" s="28"/>
      <c r="Q32" s="28"/>
      <c r="R32" s="28"/>
      <c r="S32" s="28"/>
      <c r="T32" s="28"/>
      <c r="U32" s="29"/>
      <c r="V32" s="30">
        <f t="shared" si="1"/>
        <v>0</v>
      </c>
      <c r="W32" s="32">
        <f t="shared" si="3"/>
        <v>1200</v>
      </c>
    </row>
    <row r="33" spans="2:23" ht="12.75">
      <c r="B33" s="41"/>
      <c r="C33" s="41"/>
      <c r="D33" s="42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ht="12.75">
      <c r="D34" s="1"/>
    </row>
  </sheetData>
  <mergeCells count="45">
    <mergeCell ref="A1:W1"/>
    <mergeCell ref="A2:W2"/>
    <mergeCell ref="B6:W6"/>
    <mergeCell ref="B7:F7"/>
    <mergeCell ref="G7:L7"/>
    <mergeCell ref="M7:V7"/>
    <mergeCell ref="W7:W10"/>
    <mergeCell ref="C8:C10"/>
    <mergeCell ref="D8:D10"/>
    <mergeCell ref="F8:F10"/>
    <mergeCell ref="G8:V8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T9:T10"/>
    <mergeCell ref="U9:U10"/>
    <mergeCell ref="V9:V10"/>
    <mergeCell ref="D11:F11"/>
    <mergeCell ref="P9:P10"/>
    <mergeCell ref="Q9:Q10"/>
    <mergeCell ref="R9:R10"/>
    <mergeCell ref="S9:S10"/>
    <mergeCell ref="D12:F12"/>
    <mergeCell ref="E13:F13"/>
    <mergeCell ref="E14:F14"/>
    <mergeCell ref="E15:F15"/>
    <mergeCell ref="D16:F16"/>
    <mergeCell ref="E17:F17"/>
    <mergeCell ref="E19:F19"/>
    <mergeCell ref="E20:F20"/>
    <mergeCell ref="E21:F21"/>
    <mergeCell ref="D22:F22"/>
    <mergeCell ref="E23:F23"/>
    <mergeCell ref="D27:F27"/>
    <mergeCell ref="E32:F32"/>
    <mergeCell ref="D28:F28"/>
    <mergeCell ref="E29:F29"/>
    <mergeCell ref="D30:F30"/>
    <mergeCell ref="D31:F31"/>
  </mergeCells>
  <printOptions/>
  <pageMargins left="0.75" right="0.75" top="1" bottom="1" header="0.4921259845" footer="0.4921259845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W11"/>
  <sheetViews>
    <sheetView workbookViewId="0" topLeftCell="H1">
      <selection activeCell="P26" sqref="P26"/>
    </sheetView>
  </sheetViews>
  <sheetFormatPr defaultColWidth="9.00390625" defaultRowHeight="12.75"/>
  <cols>
    <col min="1" max="1" width="2.375" style="0" customWidth="1"/>
    <col min="2" max="2" width="3.375" style="0" customWidth="1"/>
    <col min="3" max="3" width="3.75390625" style="0" customWidth="1"/>
    <col min="4" max="4" width="11.625" style="0" customWidth="1"/>
    <col min="5" max="5" width="3.00390625" style="0" customWidth="1"/>
    <col min="6" max="6" width="42.375" style="0" customWidth="1"/>
    <col min="7" max="9" width="8.75390625" style="0" customWidth="1"/>
    <col min="10" max="10" width="8.875" style="0" customWidth="1"/>
    <col min="11" max="11" width="8.75390625" style="0" customWidth="1"/>
    <col min="12" max="14" width="8.25390625" style="0" customWidth="1"/>
    <col min="15" max="15" width="8.375" style="0" customWidth="1"/>
    <col min="16" max="16" width="8.125" style="0" customWidth="1"/>
    <col min="17" max="18" width="8.25390625" style="0" customWidth="1"/>
    <col min="19" max="19" width="8.00390625" style="0" customWidth="1"/>
    <col min="20" max="20" width="8.25390625" style="0" customWidth="1"/>
    <col min="21" max="22" width="8.125" style="0" customWidth="1"/>
    <col min="23" max="23" width="11.25390625" style="0" customWidth="1"/>
  </cols>
  <sheetData>
    <row r="1" ht="15.75">
      <c r="B1" s="2" t="s">
        <v>43</v>
      </c>
    </row>
    <row r="2" spans="2:23" ht="13.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3" ht="18.75" customHeight="1" thickBot="1">
      <c r="B3" s="107" t="s">
        <v>154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8"/>
    </row>
    <row r="4" spans="2:23" ht="18.75" customHeight="1" thickBot="1">
      <c r="B4" s="109"/>
      <c r="C4" s="110"/>
      <c r="D4" s="110"/>
      <c r="E4" s="110"/>
      <c r="F4" s="111"/>
      <c r="G4" s="112" t="s">
        <v>4</v>
      </c>
      <c r="H4" s="113"/>
      <c r="I4" s="113"/>
      <c r="J4" s="113"/>
      <c r="K4" s="113"/>
      <c r="L4" s="114"/>
      <c r="M4" s="113" t="s">
        <v>5</v>
      </c>
      <c r="N4" s="113"/>
      <c r="O4" s="113"/>
      <c r="P4" s="113"/>
      <c r="Q4" s="113"/>
      <c r="R4" s="113"/>
      <c r="S4" s="113"/>
      <c r="T4" s="113"/>
      <c r="U4" s="113"/>
      <c r="V4" s="114"/>
      <c r="W4" s="115" t="s">
        <v>154</v>
      </c>
    </row>
    <row r="5" spans="2:23" ht="18.75" customHeight="1" thickBot="1">
      <c r="B5" s="6"/>
      <c r="C5" s="117"/>
      <c r="D5" s="128" t="s">
        <v>6</v>
      </c>
      <c r="E5" s="7"/>
      <c r="F5" s="123" t="s">
        <v>7</v>
      </c>
      <c r="G5" s="98" t="s">
        <v>8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100"/>
      <c r="W5" s="115"/>
    </row>
    <row r="6" spans="2:23" ht="18.75" customHeight="1" thickBot="1">
      <c r="B6" s="6"/>
      <c r="C6" s="118"/>
      <c r="D6" s="129"/>
      <c r="E6" s="7"/>
      <c r="F6" s="124"/>
      <c r="G6" s="101" t="s">
        <v>9</v>
      </c>
      <c r="H6" s="92" t="s">
        <v>10</v>
      </c>
      <c r="I6" s="92" t="s">
        <v>11</v>
      </c>
      <c r="J6" s="92" t="s">
        <v>12</v>
      </c>
      <c r="K6" s="92" t="s">
        <v>13</v>
      </c>
      <c r="L6" s="103" t="s">
        <v>14</v>
      </c>
      <c r="M6" s="101" t="s">
        <v>15</v>
      </c>
      <c r="N6" s="92" t="s">
        <v>16</v>
      </c>
      <c r="O6" s="92" t="s">
        <v>17</v>
      </c>
      <c r="P6" s="92" t="s">
        <v>18</v>
      </c>
      <c r="Q6" s="92" t="s">
        <v>19</v>
      </c>
      <c r="R6" s="92" t="s">
        <v>20</v>
      </c>
      <c r="S6" s="92" t="s">
        <v>21</v>
      </c>
      <c r="T6" s="92" t="s">
        <v>22</v>
      </c>
      <c r="U6" s="92" t="s">
        <v>23</v>
      </c>
      <c r="V6" s="94" t="s">
        <v>14</v>
      </c>
      <c r="W6" s="115"/>
    </row>
    <row r="7" spans="2:23" ht="18.75" customHeight="1">
      <c r="B7" s="6"/>
      <c r="C7" s="119"/>
      <c r="D7" s="130"/>
      <c r="E7" s="7"/>
      <c r="F7" s="125"/>
      <c r="G7" s="102"/>
      <c r="H7" s="93"/>
      <c r="I7" s="93"/>
      <c r="J7" s="93"/>
      <c r="K7" s="93"/>
      <c r="L7" s="104"/>
      <c r="M7" s="102"/>
      <c r="N7" s="93"/>
      <c r="O7" s="93"/>
      <c r="P7" s="93"/>
      <c r="Q7" s="93"/>
      <c r="R7" s="93"/>
      <c r="S7" s="93"/>
      <c r="T7" s="93"/>
      <c r="U7" s="93"/>
      <c r="V7" s="95"/>
      <c r="W7" s="116"/>
    </row>
    <row r="8" spans="2:23" ht="18.75" customHeight="1">
      <c r="B8" s="8">
        <v>1</v>
      </c>
      <c r="C8" s="9">
        <v>2</v>
      </c>
      <c r="D8" s="126" t="s">
        <v>44</v>
      </c>
      <c r="E8" s="126"/>
      <c r="F8" s="127"/>
      <c r="G8" s="10"/>
      <c r="H8" s="11"/>
      <c r="I8" s="11">
        <f>I9</f>
        <v>1315</v>
      </c>
      <c r="J8" s="11"/>
      <c r="K8" s="12"/>
      <c r="L8" s="13">
        <f>SUM(G8:K8)</f>
        <v>1315</v>
      </c>
      <c r="M8" s="14"/>
      <c r="N8" s="11"/>
      <c r="O8" s="11"/>
      <c r="P8" s="11"/>
      <c r="Q8" s="11"/>
      <c r="R8" s="11"/>
      <c r="S8" s="11"/>
      <c r="T8" s="11"/>
      <c r="U8" s="12"/>
      <c r="V8" s="13">
        <f>SUM(M8:U8)</f>
        <v>0</v>
      </c>
      <c r="W8" s="15">
        <f>L8+V8</f>
        <v>1315</v>
      </c>
    </row>
    <row r="9" spans="2:23" ht="18.75" customHeight="1">
      <c r="B9" s="8">
        <v>2</v>
      </c>
      <c r="C9" s="16">
        <v>1</v>
      </c>
      <c r="D9" s="90" t="s">
        <v>45</v>
      </c>
      <c r="E9" s="90"/>
      <c r="F9" s="91"/>
      <c r="G9" s="17"/>
      <c r="H9" s="18"/>
      <c r="I9" s="18">
        <f>I10</f>
        <v>1315</v>
      </c>
      <c r="J9" s="18"/>
      <c r="K9" s="19"/>
      <c r="L9" s="20">
        <f>SUM(G9:K9)</f>
        <v>1315</v>
      </c>
      <c r="M9" s="21"/>
      <c r="N9" s="18"/>
      <c r="O9" s="18"/>
      <c r="P9" s="18"/>
      <c r="Q9" s="18"/>
      <c r="R9" s="18"/>
      <c r="S9" s="18"/>
      <c r="T9" s="18"/>
      <c r="U9" s="19"/>
      <c r="V9" s="20">
        <f>SUM(M9:U9)</f>
        <v>0</v>
      </c>
      <c r="W9" s="22">
        <f>L9+V9</f>
        <v>1315</v>
      </c>
    </row>
    <row r="10" spans="2:23" ht="18.75" customHeight="1" thickBot="1">
      <c r="B10" s="8">
        <v>4</v>
      </c>
      <c r="C10" s="23"/>
      <c r="D10" s="43" t="s">
        <v>46</v>
      </c>
      <c r="E10" s="87" t="s">
        <v>45</v>
      </c>
      <c r="F10" s="37"/>
      <c r="G10" s="27"/>
      <c r="H10" s="28"/>
      <c r="I10" s="28">
        <v>1315</v>
      </c>
      <c r="J10" s="28"/>
      <c r="K10" s="29"/>
      <c r="L10" s="30">
        <f>SUM(G10:K10)</f>
        <v>1315</v>
      </c>
      <c r="M10" s="31"/>
      <c r="N10" s="28"/>
      <c r="O10" s="28"/>
      <c r="P10" s="28"/>
      <c r="Q10" s="28"/>
      <c r="R10" s="28"/>
      <c r="S10" s="28"/>
      <c r="T10" s="28"/>
      <c r="U10" s="29"/>
      <c r="V10" s="30">
        <f>SUM(M10:U10)</f>
        <v>0</v>
      </c>
      <c r="W10" s="32">
        <f>L10+V10</f>
        <v>1315</v>
      </c>
    </row>
    <row r="11" spans="2:23" ht="12.75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</row>
  </sheetData>
  <mergeCells count="28">
    <mergeCell ref="B3:W3"/>
    <mergeCell ref="B4:F4"/>
    <mergeCell ref="G4:L4"/>
    <mergeCell ref="M4:V4"/>
    <mergeCell ref="W4:W7"/>
    <mergeCell ref="C5:C7"/>
    <mergeCell ref="D5:D7"/>
    <mergeCell ref="F5:F7"/>
    <mergeCell ref="G5:V5"/>
    <mergeCell ref="G6:G7"/>
    <mergeCell ref="V6:V7"/>
    <mergeCell ref="D8:F8"/>
    <mergeCell ref="P6:P7"/>
    <mergeCell ref="Q6:Q7"/>
    <mergeCell ref="R6:R7"/>
    <mergeCell ref="S6:S7"/>
    <mergeCell ref="L6:L7"/>
    <mergeCell ref="M6:M7"/>
    <mergeCell ref="N6:N7"/>
    <mergeCell ref="O6:O7"/>
    <mergeCell ref="D9:F9"/>
    <mergeCell ref="E10:F10"/>
    <mergeCell ref="T6:T7"/>
    <mergeCell ref="U6:U7"/>
    <mergeCell ref="H6:H7"/>
    <mergeCell ref="I6:I7"/>
    <mergeCell ref="J6:J7"/>
    <mergeCell ref="K6:K7"/>
  </mergeCells>
  <printOptions/>
  <pageMargins left="0.75" right="0.75" top="1" bottom="1" header="0.4921259845" footer="0.492125984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13"/>
  <sheetViews>
    <sheetView workbookViewId="0" topLeftCell="H1">
      <selection activeCell="N24" sqref="N24"/>
    </sheetView>
  </sheetViews>
  <sheetFormatPr defaultColWidth="9.00390625" defaultRowHeight="12.75"/>
  <cols>
    <col min="1" max="1" width="2.25390625" style="0" customWidth="1"/>
    <col min="2" max="3" width="4.00390625" style="0" customWidth="1"/>
    <col min="4" max="4" width="11.375" style="0" customWidth="1"/>
    <col min="5" max="5" width="4.00390625" style="0" customWidth="1"/>
    <col min="6" max="6" width="43.00390625" style="0" customWidth="1"/>
    <col min="7" max="8" width="8.75390625" style="0" customWidth="1"/>
    <col min="9" max="9" width="8.625" style="0" customWidth="1"/>
    <col min="10" max="10" width="8.75390625" style="0" customWidth="1"/>
    <col min="11" max="12" width="8.625" style="0" customWidth="1"/>
    <col min="13" max="13" width="7.875" style="0" customWidth="1"/>
    <col min="14" max="14" width="8.00390625" style="0" customWidth="1"/>
    <col min="15" max="15" width="8.625" style="0" customWidth="1"/>
    <col min="16" max="17" width="8.00390625" style="0" customWidth="1"/>
    <col min="18" max="18" width="8.25390625" style="0" customWidth="1"/>
    <col min="19" max="19" width="8.625" style="0" customWidth="1"/>
    <col min="20" max="20" width="8.375" style="0" customWidth="1"/>
    <col min="21" max="21" width="8.625" style="0" customWidth="1"/>
    <col min="22" max="22" width="7.875" style="0" customWidth="1"/>
    <col min="23" max="23" width="11.625" style="0" customWidth="1"/>
  </cols>
  <sheetData>
    <row r="1" ht="15.75">
      <c r="B1" s="2" t="s">
        <v>47</v>
      </c>
    </row>
    <row r="2" spans="2:23" ht="13.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3" ht="18" customHeight="1" thickBot="1">
      <c r="B3" s="107" t="s">
        <v>154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8"/>
    </row>
    <row r="4" spans="2:23" ht="18" customHeight="1" thickBot="1">
      <c r="B4" s="109"/>
      <c r="C4" s="110"/>
      <c r="D4" s="110"/>
      <c r="E4" s="110"/>
      <c r="F4" s="111"/>
      <c r="G4" s="112" t="s">
        <v>4</v>
      </c>
      <c r="H4" s="113"/>
      <c r="I4" s="113"/>
      <c r="J4" s="113"/>
      <c r="K4" s="113"/>
      <c r="L4" s="114"/>
      <c r="M4" s="113" t="s">
        <v>5</v>
      </c>
      <c r="N4" s="113"/>
      <c r="O4" s="113"/>
      <c r="P4" s="113"/>
      <c r="Q4" s="113"/>
      <c r="R4" s="113"/>
      <c r="S4" s="113"/>
      <c r="T4" s="113"/>
      <c r="U4" s="113"/>
      <c r="V4" s="114"/>
      <c r="W4" s="115" t="s">
        <v>154</v>
      </c>
    </row>
    <row r="5" spans="2:23" ht="18" customHeight="1" thickBot="1">
      <c r="B5" s="6"/>
      <c r="C5" s="117"/>
      <c r="D5" s="128" t="s">
        <v>6</v>
      </c>
      <c r="E5" s="7"/>
      <c r="F5" s="123" t="s">
        <v>7</v>
      </c>
      <c r="G5" s="98" t="s">
        <v>8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100"/>
      <c r="W5" s="115"/>
    </row>
    <row r="6" spans="2:23" ht="18.75" customHeight="1" thickBot="1">
      <c r="B6" s="6"/>
      <c r="C6" s="118"/>
      <c r="D6" s="129"/>
      <c r="E6" s="7"/>
      <c r="F6" s="124"/>
      <c r="G6" s="101" t="s">
        <v>9</v>
      </c>
      <c r="H6" s="92" t="s">
        <v>10</v>
      </c>
      <c r="I6" s="92" t="s">
        <v>11</v>
      </c>
      <c r="J6" s="92" t="s">
        <v>12</v>
      </c>
      <c r="K6" s="92" t="s">
        <v>13</v>
      </c>
      <c r="L6" s="103" t="s">
        <v>14</v>
      </c>
      <c r="M6" s="101" t="s">
        <v>15</v>
      </c>
      <c r="N6" s="92" t="s">
        <v>16</v>
      </c>
      <c r="O6" s="92" t="s">
        <v>17</v>
      </c>
      <c r="P6" s="92" t="s">
        <v>18</v>
      </c>
      <c r="Q6" s="92" t="s">
        <v>19</v>
      </c>
      <c r="R6" s="92" t="s">
        <v>20</v>
      </c>
      <c r="S6" s="92" t="s">
        <v>21</v>
      </c>
      <c r="T6" s="92" t="s">
        <v>22</v>
      </c>
      <c r="U6" s="92" t="s">
        <v>23</v>
      </c>
      <c r="V6" s="94" t="s">
        <v>14</v>
      </c>
      <c r="W6" s="115"/>
    </row>
    <row r="7" spans="2:23" ht="18.75" customHeight="1">
      <c r="B7" s="6"/>
      <c r="C7" s="119"/>
      <c r="D7" s="130"/>
      <c r="E7" s="7"/>
      <c r="F7" s="125"/>
      <c r="G7" s="102"/>
      <c r="H7" s="93"/>
      <c r="I7" s="93"/>
      <c r="J7" s="93"/>
      <c r="K7" s="93"/>
      <c r="L7" s="104"/>
      <c r="M7" s="102"/>
      <c r="N7" s="93"/>
      <c r="O7" s="93"/>
      <c r="P7" s="93"/>
      <c r="Q7" s="93"/>
      <c r="R7" s="93"/>
      <c r="S7" s="93"/>
      <c r="T7" s="93"/>
      <c r="U7" s="93"/>
      <c r="V7" s="95"/>
      <c r="W7" s="116"/>
    </row>
    <row r="8" spans="2:23" ht="18.75" customHeight="1">
      <c r="B8" s="8">
        <v>1</v>
      </c>
      <c r="C8" s="9">
        <v>3</v>
      </c>
      <c r="D8" s="126" t="s">
        <v>48</v>
      </c>
      <c r="E8" s="126"/>
      <c r="F8" s="127"/>
      <c r="G8" s="10"/>
      <c r="H8" s="11"/>
      <c r="I8" s="11">
        <f>I9</f>
        <v>12650</v>
      </c>
      <c r="J8" s="11"/>
      <c r="K8" s="12"/>
      <c r="L8" s="13">
        <f>SUM(G8:K8)</f>
        <v>12650</v>
      </c>
      <c r="M8" s="14"/>
      <c r="N8" s="11"/>
      <c r="O8" s="11"/>
      <c r="P8" s="11"/>
      <c r="Q8" s="11"/>
      <c r="R8" s="11"/>
      <c r="S8" s="11"/>
      <c r="T8" s="11"/>
      <c r="U8" s="12"/>
      <c r="V8" s="13">
        <f>SUM(M8:U8)</f>
        <v>0</v>
      </c>
      <c r="W8" s="15">
        <f>L8+V8</f>
        <v>12650</v>
      </c>
    </row>
    <row r="9" spans="2:23" ht="18" customHeight="1">
      <c r="B9" s="8">
        <v>2</v>
      </c>
      <c r="C9" s="16">
        <v>1</v>
      </c>
      <c r="D9" s="90" t="s">
        <v>49</v>
      </c>
      <c r="E9" s="90"/>
      <c r="F9" s="91"/>
      <c r="G9" s="17"/>
      <c r="H9" s="18"/>
      <c r="I9" s="18">
        <f>I10</f>
        <v>12650</v>
      </c>
      <c r="J9" s="18"/>
      <c r="K9" s="19"/>
      <c r="L9" s="20">
        <f>SUM(G9:K9)</f>
        <v>12650</v>
      </c>
      <c r="M9" s="21"/>
      <c r="N9" s="18"/>
      <c r="O9" s="18"/>
      <c r="P9" s="18"/>
      <c r="Q9" s="18"/>
      <c r="R9" s="18"/>
      <c r="S9" s="18"/>
      <c r="T9" s="18"/>
      <c r="U9" s="19"/>
      <c r="V9" s="20">
        <f>SUM(M9:U9)</f>
        <v>0</v>
      </c>
      <c r="W9" s="22">
        <f>L9+V9</f>
        <v>12650</v>
      </c>
    </row>
    <row r="10" spans="2:23" ht="19.5" customHeight="1">
      <c r="B10" s="8">
        <v>3</v>
      </c>
      <c r="C10" s="23"/>
      <c r="D10" s="43" t="s">
        <v>50</v>
      </c>
      <c r="E10" s="87" t="s">
        <v>51</v>
      </c>
      <c r="F10" s="37"/>
      <c r="G10" s="27"/>
      <c r="H10" s="28"/>
      <c r="I10" s="28">
        <v>12650</v>
      </c>
      <c r="J10" s="28"/>
      <c r="K10" s="29"/>
      <c r="L10" s="30">
        <f>SUM(G10:K10)</f>
        <v>12650</v>
      </c>
      <c r="M10" s="31"/>
      <c r="N10" s="28"/>
      <c r="O10" s="28"/>
      <c r="P10" s="28"/>
      <c r="Q10" s="28"/>
      <c r="R10" s="28"/>
      <c r="S10" s="28"/>
      <c r="T10" s="28"/>
      <c r="U10" s="29"/>
      <c r="V10" s="30">
        <f>SUM(M10:U10)</f>
        <v>0</v>
      </c>
      <c r="W10" s="32">
        <f>L10+V10</f>
        <v>12650</v>
      </c>
    </row>
    <row r="11" spans="2:23" ht="19.5" customHeight="1">
      <c r="B11" s="8"/>
      <c r="C11" s="16"/>
      <c r="D11" s="90"/>
      <c r="E11" s="90"/>
      <c r="F11" s="91"/>
      <c r="G11" s="17"/>
      <c r="H11" s="18"/>
      <c r="I11" s="18"/>
      <c r="J11" s="18"/>
      <c r="K11" s="19"/>
      <c r="L11" s="20"/>
      <c r="M11" s="21"/>
      <c r="N11" s="18"/>
      <c r="O11" s="18"/>
      <c r="P11" s="18"/>
      <c r="Q11" s="18"/>
      <c r="R11" s="18"/>
      <c r="S11" s="18"/>
      <c r="T11" s="18"/>
      <c r="U11" s="19"/>
      <c r="V11" s="20">
        <f>SUM(M11:U11)</f>
        <v>0</v>
      </c>
      <c r="W11" s="22">
        <f>L11+V11</f>
        <v>0</v>
      </c>
    </row>
    <row r="12" spans="2:23" ht="18.75" customHeight="1" thickBot="1">
      <c r="B12" s="8"/>
      <c r="C12" s="23"/>
      <c r="D12" s="43"/>
      <c r="E12" s="87"/>
      <c r="F12" s="37"/>
      <c r="G12" s="27"/>
      <c r="H12" s="28"/>
      <c r="I12" s="28" t="s">
        <v>52</v>
      </c>
      <c r="J12" s="28"/>
      <c r="K12" s="29"/>
      <c r="L12" s="30"/>
      <c r="M12" s="31"/>
      <c r="N12" s="28"/>
      <c r="O12" s="28"/>
      <c r="P12" s="28"/>
      <c r="Q12" s="28"/>
      <c r="R12" s="28"/>
      <c r="S12" s="28"/>
      <c r="T12" s="28"/>
      <c r="U12" s="29"/>
      <c r="V12" s="30">
        <f>SUM(M12:U12)</f>
        <v>0</v>
      </c>
      <c r="W12" s="32">
        <f>L12+V12</f>
        <v>0</v>
      </c>
    </row>
    <row r="13" spans="2:23" ht="12.75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</sheetData>
  <mergeCells count="30">
    <mergeCell ref="B3:W3"/>
    <mergeCell ref="B4:F4"/>
    <mergeCell ref="G4:L4"/>
    <mergeCell ref="M4:V4"/>
    <mergeCell ref="W4:W7"/>
    <mergeCell ref="C5:C7"/>
    <mergeCell ref="D5:D7"/>
    <mergeCell ref="F5:F7"/>
    <mergeCell ref="G5:V5"/>
    <mergeCell ref="G6:G7"/>
    <mergeCell ref="N6:N7"/>
    <mergeCell ref="O6:O7"/>
    <mergeCell ref="H6:H7"/>
    <mergeCell ref="I6:I7"/>
    <mergeCell ref="J6:J7"/>
    <mergeCell ref="K6:K7"/>
    <mergeCell ref="T6:T7"/>
    <mergeCell ref="U6:U7"/>
    <mergeCell ref="V6:V7"/>
    <mergeCell ref="D8:F8"/>
    <mergeCell ref="P6:P7"/>
    <mergeCell ref="Q6:Q7"/>
    <mergeCell ref="R6:R7"/>
    <mergeCell ref="S6:S7"/>
    <mergeCell ref="L6:L7"/>
    <mergeCell ref="M6:M7"/>
    <mergeCell ref="D9:F9"/>
    <mergeCell ref="E10:F10"/>
    <mergeCell ref="D11:F11"/>
    <mergeCell ref="E12:F12"/>
  </mergeCells>
  <printOptions/>
  <pageMargins left="0.75" right="0.75" top="1" bottom="1" header="0.4921259845" footer="0.492125984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12"/>
  <sheetViews>
    <sheetView workbookViewId="0" topLeftCell="H1">
      <selection activeCell="N19" sqref="N19"/>
    </sheetView>
  </sheetViews>
  <sheetFormatPr defaultColWidth="9.00390625" defaultRowHeight="12.75"/>
  <cols>
    <col min="1" max="1" width="1.875" style="0" customWidth="1"/>
    <col min="2" max="2" width="3.375" style="0" customWidth="1"/>
    <col min="3" max="3" width="3.75390625" style="0" customWidth="1"/>
    <col min="4" max="4" width="11.625" style="0" customWidth="1"/>
    <col min="5" max="5" width="4.375" style="0" customWidth="1"/>
    <col min="6" max="6" width="43.00390625" style="0" customWidth="1"/>
    <col min="7" max="14" width="8.625" style="0" customWidth="1"/>
    <col min="15" max="15" width="8.125" style="0" customWidth="1"/>
    <col min="16" max="16" width="7.75390625" style="0" customWidth="1"/>
    <col min="17" max="17" width="7.625" style="0" customWidth="1"/>
    <col min="18" max="19" width="7.875" style="0" customWidth="1"/>
    <col min="20" max="21" width="8.625" style="0" customWidth="1"/>
    <col min="22" max="22" width="8.375" style="0" customWidth="1"/>
    <col min="23" max="23" width="11.375" style="0" customWidth="1"/>
  </cols>
  <sheetData>
    <row r="1" ht="15.75">
      <c r="B1" s="2" t="s">
        <v>53</v>
      </c>
    </row>
    <row r="2" spans="2:23" ht="13.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3" ht="18.75" customHeight="1" thickBot="1">
      <c r="B3" s="107" t="s">
        <v>154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8"/>
    </row>
    <row r="4" spans="2:23" ht="18" customHeight="1" thickBot="1">
      <c r="B4" s="109"/>
      <c r="C4" s="110"/>
      <c r="D4" s="110"/>
      <c r="E4" s="110"/>
      <c r="F4" s="111"/>
      <c r="G4" s="112" t="s">
        <v>4</v>
      </c>
      <c r="H4" s="113"/>
      <c r="I4" s="113"/>
      <c r="J4" s="113"/>
      <c r="K4" s="113"/>
      <c r="L4" s="114"/>
      <c r="M4" s="113" t="s">
        <v>5</v>
      </c>
      <c r="N4" s="113"/>
      <c r="O4" s="113"/>
      <c r="P4" s="113"/>
      <c r="Q4" s="113"/>
      <c r="R4" s="113"/>
      <c r="S4" s="113"/>
      <c r="T4" s="113"/>
      <c r="U4" s="113"/>
      <c r="V4" s="114"/>
      <c r="W4" s="115" t="s">
        <v>154</v>
      </c>
    </row>
    <row r="5" spans="2:23" ht="18.75" customHeight="1" thickBot="1">
      <c r="B5" s="6"/>
      <c r="C5" s="117"/>
      <c r="D5" s="128" t="s">
        <v>6</v>
      </c>
      <c r="E5" s="7"/>
      <c r="F5" s="123" t="s">
        <v>7</v>
      </c>
      <c r="G5" s="98" t="s">
        <v>8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100"/>
      <c r="W5" s="115"/>
    </row>
    <row r="6" spans="2:23" ht="18.75" customHeight="1" thickBot="1">
      <c r="B6" s="6"/>
      <c r="C6" s="118"/>
      <c r="D6" s="129"/>
      <c r="E6" s="7"/>
      <c r="F6" s="124"/>
      <c r="G6" s="101" t="s">
        <v>9</v>
      </c>
      <c r="H6" s="92" t="s">
        <v>10</v>
      </c>
      <c r="I6" s="92" t="s">
        <v>11</v>
      </c>
      <c r="J6" s="92" t="s">
        <v>12</v>
      </c>
      <c r="K6" s="92" t="s">
        <v>13</v>
      </c>
      <c r="L6" s="103" t="s">
        <v>14</v>
      </c>
      <c r="M6" s="101" t="s">
        <v>15</v>
      </c>
      <c r="N6" s="92" t="s">
        <v>16</v>
      </c>
      <c r="O6" s="92" t="s">
        <v>17</v>
      </c>
      <c r="P6" s="92" t="s">
        <v>18</v>
      </c>
      <c r="Q6" s="92" t="s">
        <v>19</v>
      </c>
      <c r="R6" s="92" t="s">
        <v>20</v>
      </c>
      <c r="S6" s="92" t="s">
        <v>21</v>
      </c>
      <c r="T6" s="92" t="s">
        <v>22</v>
      </c>
      <c r="U6" s="92" t="s">
        <v>23</v>
      </c>
      <c r="V6" s="94" t="s">
        <v>14</v>
      </c>
      <c r="W6" s="115"/>
    </row>
    <row r="7" spans="2:23" ht="18.75" customHeight="1">
      <c r="B7" s="6"/>
      <c r="C7" s="119"/>
      <c r="D7" s="130"/>
      <c r="E7" s="7"/>
      <c r="F7" s="125"/>
      <c r="G7" s="102"/>
      <c r="H7" s="93"/>
      <c r="I7" s="93"/>
      <c r="J7" s="93"/>
      <c r="K7" s="93"/>
      <c r="L7" s="104"/>
      <c r="M7" s="102"/>
      <c r="N7" s="93"/>
      <c r="O7" s="93"/>
      <c r="P7" s="93"/>
      <c r="Q7" s="93"/>
      <c r="R7" s="93"/>
      <c r="S7" s="93"/>
      <c r="T7" s="93"/>
      <c r="U7" s="93"/>
      <c r="V7" s="95"/>
      <c r="W7" s="116"/>
    </row>
    <row r="8" spans="2:23" ht="18" customHeight="1">
      <c r="B8" s="8">
        <v>1</v>
      </c>
      <c r="C8" s="9">
        <v>4</v>
      </c>
      <c r="D8" s="126" t="s">
        <v>54</v>
      </c>
      <c r="E8" s="126"/>
      <c r="F8" s="127"/>
      <c r="G8" s="10">
        <f>G9</f>
        <v>1900</v>
      </c>
      <c r="H8" s="11">
        <f>H9</f>
        <v>664</v>
      </c>
      <c r="I8" s="11">
        <f>I9</f>
        <v>2445</v>
      </c>
      <c r="J8" s="11">
        <f>J9</f>
        <v>2000</v>
      </c>
      <c r="K8" s="12"/>
      <c r="L8" s="13">
        <f>SUM(G8:K8)</f>
        <v>7009</v>
      </c>
      <c r="M8" s="14"/>
      <c r="N8" s="11"/>
      <c r="O8" s="11"/>
      <c r="P8" s="11"/>
      <c r="Q8" s="11"/>
      <c r="R8" s="11"/>
      <c r="S8" s="11"/>
      <c r="T8" s="11"/>
      <c r="U8" s="12"/>
      <c r="V8" s="13">
        <f>SUM(M8:U8)</f>
        <v>0</v>
      </c>
      <c r="W8" s="15">
        <f>L8+V8</f>
        <v>7009</v>
      </c>
    </row>
    <row r="9" spans="2:23" ht="18" customHeight="1">
      <c r="B9" s="8">
        <v>2</v>
      </c>
      <c r="C9" s="16">
        <v>1</v>
      </c>
      <c r="D9" s="90" t="s">
        <v>55</v>
      </c>
      <c r="E9" s="90"/>
      <c r="F9" s="91"/>
      <c r="G9" s="17">
        <f>G11</f>
        <v>1900</v>
      </c>
      <c r="H9" s="18">
        <f>H11</f>
        <v>664</v>
      </c>
      <c r="I9" s="18">
        <f>I11</f>
        <v>2445</v>
      </c>
      <c r="J9" s="18">
        <f>J11</f>
        <v>2000</v>
      </c>
      <c r="K9" s="19"/>
      <c r="L9" s="20">
        <f>SUM(G9:K9)</f>
        <v>7009</v>
      </c>
      <c r="M9" s="21"/>
      <c r="N9" s="18"/>
      <c r="O9" s="18"/>
      <c r="P9" s="18"/>
      <c r="Q9" s="18"/>
      <c r="R9" s="18"/>
      <c r="S9" s="18"/>
      <c r="T9" s="18"/>
      <c r="U9" s="19"/>
      <c r="V9" s="20">
        <f>SUM(M9:U9)</f>
        <v>0</v>
      </c>
      <c r="W9" s="22">
        <f>L9+V9</f>
        <v>7009</v>
      </c>
    </row>
    <row r="10" spans="2:23" ht="18" customHeight="1">
      <c r="B10" s="8">
        <v>3</v>
      </c>
      <c r="C10" s="33"/>
      <c r="D10" s="88"/>
      <c r="E10" s="88"/>
      <c r="F10" s="89"/>
      <c r="G10" s="34"/>
      <c r="H10" s="35"/>
      <c r="I10" s="35"/>
      <c r="J10" s="35"/>
      <c r="K10" s="36"/>
      <c r="L10" s="38"/>
      <c r="M10" s="39"/>
      <c r="N10" s="35"/>
      <c r="O10" s="35"/>
      <c r="P10" s="35"/>
      <c r="Q10" s="35"/>
      <c r="R10" s="35"/>
      <c r="S10" s="35"/>
      <c r="T10" s="35"/>
      <c r="U10" s="36"/>
      <c r="V10" s="38">
        <f>SUM(M10:U10)</f>
        <v>0</v>
      </c>
      <c r="W10" s="40">
        <f>L10+V10</f>
        <v>0</v>
      </c>
    </row>
    <row r="11" spans="2:23" ht="18" customHeight="1">
      <c r="B11" s="8">
        <v>4</v>
      </c>
      <c r="C11" s="23"/>
      <c r="D11" s="24" t="s">
        <v>56</v>
      </c>
      <c r="E11" s="87" t="s">
        <v>141</v>
      </c>
      <c r="F11" s="37"/>
      <c r="G11" s="27">
        <v>1900</v>
      </c>
      <c r="H11" s="28">
        <v>664</v>
      </c>
      <c r="I11" s="28">
        <v>2445</v>
      </c>
      <c r="J11" s="28">
        <v>2000</v>
      </c>
      <c r="K11" s="29"/>
      <c r="L11" s="30">
        <f>SUM(G11:K11)</f>
        <v>7009</v>
      </c>
      <c r="M11" s="31"/>
      <c r="N11" s="28"/>
      <c r="O11" s="28"/>
      <c r="P11" s="28"/>
      <c r="Q11" s="28"/>
      <c r="R11" s="28"/>
      <c r="S11" s="28"/>
      <c r="T11" s="28"/>
      <c r="U11" s="29"/>
      <c r="V11" s="30">
        <f>SUM(M11:U11)</f>
        <v>0</v>
      </c>
      <c r="W11" s="32">
        <f>L11+V11</f>
        <v>7009</v>
      </c>
    </row>
    <row r="12" spans="2:23" ht="18.75" customHeight="1" thickBot="1">
      <c r="B12" s="44">
        <v>5</v>
      </c>
      <c r="C12" s="45"/>
      <c r="D12" s="131"/>
      <c r="E12" s="131"/>
      <c r="F12" s="132"/>
      <c r="G12" s="46"/>
      <c r="H12" s="47"/>
      <c r="I12" s="47"/>
      <c r="J12" s="47"/>
      <c r="K12" s="48"/>
      <c r="L12" s="49"/>
      <c r="M12" s="50"/>
      <c r="N12" s="47"/>
      <c r="O12" s="47"/>
      <c r="P12" s="47"/>
      <c r="Q12" s="47"/>
      <c r="R12" s="47"/>
      <c r="S12" s="47"/>
      <c r="T12" s="47"/>
      <c r="U12" s="48"/>
      <c r="V12" s="49">
        <f>SUM(M12:U12)</f>
        <v>0</v>
      </c>
      <c r="W12" s="51">
        <f>L12+V12</f>
        <v>0</v>
      </c>
    </row>
  </sheetData>
  <mergeCells count="30">
    <mergeCell ref="B3:W3"/>
    <mergeCell ref="B4:F4"/>
    <mergeCell ref="G4:L4"/>
    <mergeCell ref="M4:V4"/>
    <mergeCell ref="W4:W7"/>
    <mergeCell ref="C5:C7"/>
    <mergeCell ref="D5:D7"/>
    <mergeCell ref="F5:F7"/>
    <mergeCell ref="G5:V5"/>
    <mergeCell ref="G6:G7"/>
    <mergeCell ref="N6:N7"/>
    <mergeCell ref="O6:O7"/>
    <mergeCell ref="H6:H7"/>
    <mergeCell ref="I6:I7"/>
    <mergeCell ref="J6:J7"/>
    <mergeCell ref="K6:K7"/>
    <mergeCell ref="T6:T7"/>
    <mergeCell ref="U6:U7"/>
    <mergeCell ref="V6:V7"/>
    <mergeCell ref="D8:F8"/>
    <mergeCell ref="P6:P7"/>
    <mergeCell ref="Q6:Q7"/>
    <mergeCell ref="R6:R7"/>
    <mergeCell ref="S6:S7"/>
    <mergeCell ref="L6:L7"/>
    <mergeCell ref="M6:M7"/>
    <mergeCell ref="D9:F9"/>
    <mergeCell ref="D10:F10"/>
    <mergeCell ref="E11:F11"/>
    <mergeCell ref="D12:F12"/>
  </mergeCells>
  <printOptions/>
  <pageMargins left="0.75" right="0.75" top="1" bottom="1" header="0.4921259845" footer="0.492125984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30"/>
  <sheetViews>
    <sheetView workbookViewId="0" topLeftCell="H1">
      <selection activeCell="Q2" sqref="Q2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.75390625" style="0" customWidth="1"/>
    <col min="4" max="4" width="11.375" style="0" customWidth="1"/>
    <col min="5" max="5" width="4.125" style="0" customWidth="1"/>
    <col min="6" max="6" width="42.875" style="0" customWidth="1"/>
    <col min="7" max="7" width="8.625" style="0" customWidth="1"/>
    <col min="8" max="8" width="8.375" style="0" customWidth="1"/>
    <col min="9" max="10" width="8.625" style="0" customWidth="1"/>
    <col min="11" max="11" width="8.375" style="0" customWidth="1"/>
    <col min="12" max="12" width="8.25390625" style="0" customWidth="1"/>
    <col min="13" max="13" width="8.125" style="0" customWidth="1"/>
    <col min="14" max="15" width="8.25390625" style="0" customWidth="1"/>
    <col min="16" max="16" width="8.375" style="0" customWidth="1"/>
    <col min="17" max="20" width="8.625" style="0" customWidth="1"/>
    <col min="21" max="22" width="8.375" style="0" customWidth="1"/>
    <col min="23" max="23" width="11.375" style="0" customWidth="1"/>
  </cols>
  <sheetData>
    <row r="2" ht="15.75">
      <c r="B2" s="2" t="s">
        <v>57</v>
      </c>
    </row>
    <row r="3" spans="2:23" ht="13.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8" customHeight="1" thickBot="1">
      <c r="B4" s="107" t="s">
        <v>154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8"/>
    </row>
    <row r="5" spans="2:23" ht="18" customHeight="1" thickBot="1">
      <c r="B5" s="109"/>
      <c r="C5" s="110"/>
      <c r="D5" s="110"/>
      <c r="E5" s="110"/>
      <c r="F5" s="111"/>
      <c r="G5" s="112" t="s">
        <v>4</v>
      </c>
      <c r="H5" s="113"/>
      <c r="I5" s="113"/>
      <c r="J5" s="113"/>
      <c r="K5" s="113"/>
      <c r="L5" s="114"/>
      <c r="M5" s="113" t="s">
        <v>5</v>
      </c>
      <c r="N5" s="113"/>
      <c r="O5" s="113"/>
      <c r="P5" s="113"/>
      <c r="Q5" s="113"/>
      <c r="R5" s="113"/>
      <c r="S5" s="113"/>
      <c r="T5" s="113"/>
      <c r="U5" s="113"/>
      <c r="V5" s="114"/>
      <c r="W5" s="115" t="s">
        <v>154</v>
      </c>
    </row>
    <row r="6" spans="2:23" ht="18" customHeight="1" thickBot="1">
      <c r="B6" s="6"/>
      <c r="C6" s="117"/>
      <c r="D6" s="128" t="s">
        <v>6</v>
      </c>
      <c r="E6" s="7"/>
      <c r="F6" s="123" t="s">
        <v>7</v>
      </c>
      <c r="G6" s="98" t="s">
        <v>8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100"/>
      <c r="W6" s="115"/>
    </row>
    <row r="7" spans="2:23" ht="18" customHeight="1" thickBot="1">
      <c r="B7" s="6"/>
      <c r="C7" s="118"/>
      <c r="D7" s="129"/>
      <c r="E7" s="7"/>
      <c r="F7" s="124"/>
      <c r="G7" s="101" t="s">
        <v>9</v>
      </c>
      <c r="H7" s="92" t="s">
        <v>10</v>
      </c>
      <c r="I7" s="92" t="s">
        <v>11</v>
      </c>
      <c r="J7" s="92" t="s">
        <v>12</v>
      </c>
      <c r="K7" s="92" t="s">
        <v>13</v>
      </c>
      <c r="L7" s="103" t="s">
        <v>14</v>
      </c>
      <c r="M7" s="101" t="s">
        <v>15</v>
      </c>
      <c r="N7" s="92" t="s">
        <v>16</v>
      </c>
      <c r="O7" s="92" t="s">
        <v>17</v>
      </c>
      <c r="P7" s="92" t="s">
        <v>18</v>
      </c>
      <c r="Q7" s="92" t="s">
        <v>19</v>
      </c>
      <c r="R7" s="92" t="s">
        <v>20</v>
      </c>
      <c r="S7" s="92" t="s">
        <v>21</v>
      </c>
      <c r="T7" s="92" t="s">
        <v>22</v>
      </c>
      <c r="U7" s="92" t="s">
        <v>23</v>
      </c>
      <c r="V7" s="94" t="s">
        <v>14</v>
      </c>
      <c r="W7" s="115"/>
    </row>
    <row r="8" spans="2:23" ht="18" customHeight="1">
      <c r="B8" s="6"/>
      <c r="C8" s="119"/>
      <c r="D8" s="130"/>
      <c r="E8" s="7"/>
      <c r="F8" s="125"/>
      <c r="G8" s="102"/>
      <c r="H8" s="93"/>
      <c r="I8" s="93"/>
      <c r="J8" s="93"/>
      <c r="K8" s="93"/>
      <c r="L8" s="104"/>
      <c r="M8" s="102"/>
      <c r="N8" s="93"/>
      <c r="O8" s="93"/>
      <c r="P8" s="93"/>
      <c r="Q8" s="93"/>
      <c r="R8" s="93"/>
      <c r="S8" s="93"/>
      <c r="T8" s="93"/>
      <c r="U8" s="93"/>
      <c r="V8" s="95"/>
      <c r="W8" s="116"/>
    </row>
    <row r="9" spans="2:23" ht="18.75" customHeight="1">
      <c r="B9" s="8">
        <v>1</v>
      </c>
      <c r="C9" s="9">
        <v>5</v>
      </c>
      <c r="D9" s="126" t="s">
        <v>58</v>
      </c>
      <c r="E9" s="126"/>
      <c r="F9" s="127"/>
      <c r="G9" s="10">
        <f aca="true" t="shared" si="0" ref="G9:L9">G10+G15+G22+G29</f>
        <v>218546</v>
      </c>
      <c r="H9" s="11">
        <f t="shared" si="0"/>
        <v>67058</v>
      </c>
      <c r="I9" s="11">
        <f t="shared" si="0"/>
        <v>101508</v>
      </c>
      <c r="J9" s="11">
        <f t="shared" si="0"/>
        <v>14045</v>
      </c>
      <c r="K9" s="12">
        <f t="shared" si="0"/>
        <v>0</v>
      </c>
      <c r="L9" s="13">
        <f t="shared" si="0"/>
        <v>401157</v>
      </c>
      <c r="M9" s="14"/>
      <c r="N9" s="11"/>
      <c r="O9" s="11"/>
      <c r="P9" s="11"/>
      <c r="Q9" s="11"/>
      <c r="R9" s="11"/>
      <c r="S9" s="52" t="s">
        <v>52</v>
      </c>
      <c r="T9" s="11"/>
      <c r="U9" s="12"/>
      <c r="V9" s="13">
        <f aca="true" t="shared" si="1" ref="V9:V30">SUM(M9:U9)</f>
        <v>0</v>
      </c>
      <c r="W9" s="15">
        <f>L9+V9</f>
        <v>401157</v>
      </c>
    </row>
    <row r="10" spans="2:23" ht="18" customHeight="1">
      <c r="B10" s="8">
        <v>2</v>
      </c>
      <c r="C10" s="16">
        <v>1</v>
      </c>
      <c r="D10" s="90" t="s">
        <v>59</v>
      </c>
      <c r="E10" s="90"/>
      <c r="F10" s="91"/>
      <c r="G10" s="17">
        <f aca="true" t="shared" si="2" ref="G10:I11">G11</f>
        <v>20792</v>
      </c>
      <c r="H10" s="18">
        <f t="shared" si="2"/>
        <v>7093</v>
      </c>
      <c r="I10" s="18">
        <f t="shared" si="2"/>
        <v>9445</v>
      </c>
      <c r="J10" s="18">
        <f>J11</f>
        <v>1248</v>
      </c>
      <c r="K10" s="19"/>
      <c r="L10" s="20">
        <f aca="true" t="shared" si="3" ref="L10:L30">SUM(G10:K10)</f>
        <v>38578</v>
      </c>
      <c r="M10" s="21"/>
      <c r="N10" s="18"/>
      <c r="O10" s="18"/>
      <c r="P10" s="18"/>
      <c r="Q10" s="18"/>
      <c r="R10" s="18"/>
      <c r="S10" s="18"/>
      <c r="T10" s="18"/>
      <c r="U10" s="19"/>
      <c r="V10" s="20">
        <f t="shared" si="1"/>
        <v>0</v>
      </c>
      <c r="W10" s="22">
        <f aca="true" t="shared" si="4" ref="W10:W30">L10+V10</f>
        <v>38578</v>
      </c>
    </row>
    <row r="11" spans="2:23" ht="18" customHeight="1">
      <c r="B11" s="8">
        <v>3</v>
      </c>
      <c r="C11" s="33">
        <v>1</v>
      </c>
      <c r="D11" s="88" t="s">
        <v>60</v>
      </c>
      <c r="E11" s="88"/>
      <c r="F11" s="89"/>
      <c r="G11" s="34">
        <f t="shared" si="2"/>
        <v>20792</v>
      </c>
      <c r="H11" s="35">
        <f t="shared" si="2"/>
        <v>7093</v>
      </c>
      <c r="I11" s="35">
        <f t="shared" si="2"/>
        <v>9445</v>
      </c>
      <c r="J11" s="35">
        <f>J12</f>
        <v>1248</v>
      </c>
      <c r="K11" s="36"/>
      <c r="L11" s="38">
        <f>SUM(G11:K11)</f>
        <v>38578</v>
      </c>
      <c r="M11" s="39"/>
      <c r="N11" s="35"/>
      <c r="O11" s="35"/>
      <c r="P11" s="35"/>
      <c r="Q11" s="35"/>
      <c r="R11" s="35"/>
      <c r="S11" s="35"/>
      <c r="T11" s="35"/>
      <c r="U11" s="36"/>
      <c r="V11" s="38">
        <f t="shared" si="1"/>
        <v>0</v>
      </c>
      <c r="W11" s="40">
        <f t="shared" si="4"/>
        <v>38578</v>
      </c>
    </row>
    <row r="12" spans="2:23" ht="18.75" customHeight="1">
      <c r="B12" s="8">
        <v>4</v>
      </c>
      <c r="C12" s="23"/>
      <c r="D12" s="43" t="s">
        <v>61</v>
      </c>
      <c r="E12" s="87" t="s">
        <v>62</v>
      </c>
      <c r="F12" s="37"/>
      <c r="G12" s="27">
        <v>20792</v>
      </c>
      <c r="H12" s="53">
        <v>7093</v>
      </c>
      <c r="I12" s="28">
        <v>9445</v>
      </c>
      <c r="J12" s="28">
        <v>1248</v>
      </c>
      <c r="K12" s="29"/>
      <c r="L12" s="30">
        <f>SUM(G12:K12)</f>
        <v>38578</v>
      </c>
      <c r="M12" s="31"/>
      <c r="N12" s="28"/>
      <c r="O12" s="28"/>
      <c r="P12" s="28"/>
      <c r="Q12" s="28"/>
      <c r="R12" s="28"/>
      <c r="S12" s="28"/>
      <c r="T12" s="28"/>
      <c r="U12" s="29"/>
      <c r="V12" s="30">
        <f t="shared" si="1"/>
        <v>0</v>
      </c>
      <c r="W12" s="32">
        <f t="shared" si="4"/>
        <v>38578</v>
      </c>
    </row>
    <row r="13" spans="2:23" ht="18.75" customHeight="1">
      <c r="B13" s="8">
        <v>5</v>
      </c>
      <c r="C13" s="33"/>
      <c r="D13" s="88"/>
      <c r="E13" s="88"/>
      <c r="F13" s="89"/>
      <c r="G13" s="34"/>
      <c r="H13" s="35"/>
      <c r="I13" s="35"/>
      <c r="J13" s="35"/>
      <c r="K13" s="36"/>
      <c r="L13" s="38">
        <f t="shared" si="3"/>
        <v>0</v>
      </c>
      <c r="M13" s="39"/>
      <c r="N13" s="35"/>
      <c r="O13" s="35"/>
      <c r="P13" s="35"/>
      <c r="Q13" s="35"/>
      <c r="R13" s="35"/>
      <c r="S13" s="35"/>
      <c r="T13" s="35"/>
      <c r="U13" s="36"/>
      <c r="V13" s="38">
        <f t="shared" si="1"/>
        <v>0</v>
      </c>
      <c r="W13" s="40">
        <f t="shared" si="4"/>
        <v>0</v>
      </c>
    </row>
    <row r="14" spans="2:23" ht="18.75" customHeight="1">
      <c r="B14" s="8">
        <v>6</v>
      </c>
      <c r="C14" s="23"/>
      <c r="D14" s="43"/>
      <c r="E14" s="87"/>
      <c r="F14" s="37"/>
      <c r="G14" s="27"/>
      <c r="H14" s="28"/>
      <c r="I14" s="28"/>
      <c r="J14" s="28"/>
      <c r="K14" s="29"/>
      <c r="L14" s="30">
        <f t="shared" si="3"/>
        <v>0</v>
      </c>
      <c r="M14" s="31"/>
      <c r="N14" s="28"/>
      <c r="O14" s="28"/>
      <c r="P14" s="28"/>
      <c r="Q14" s="28"/>
      <c r="R14" s="28"/>
      <c r="S14" s="28"/>
      <c r="T14" s="28"/>
      <c r="U14" s="29"/>
      <c r="V14" s="30">
        <f t="shared" si="1"/>
        <v>0</v>
      </c>
      <c r="W14" s="32">
        <f t="shared" si="4"/>
        <v>0</v>
      </c>
    </row>
    <row r="15" spans="2:23" ht="18.75" customHeight="1">
      <c r="B15" s="8">
        <v>7</v>
      </c>
      <c r="C15" s="16">
        <v>2</v>
      </c>
      <c r="D15" s="90" t="s">
        <v>63</v>
      </c>
      <c r="E15" s="90"/>
      <c r="F15" s="91"/>
      <c r="G15" s="17">
        <f>G16</f>
        <v>175520</v>
      </c>
      <c r="H15" s="18">
        <f>H16</f>
        <v>51361</v>
      </c>
      <c r="I15" s="18">
        <f>I16</f>
        <v>89401</v>
      </c>
      <c r="J15" s="18">
        <f>SUM(J16:J17)</f>
        <v>12797</v>
      </c>
      <c r="K15" s="19"/>
      <c r="L15" s="20">
        <f t="shared" si="3"/>
        <v>329079</v>
      </c>
      <c r="M15" s="21"/>
      <c r="N15" s="18"/>
      <c r="O15" s="18"/>
      <c r="P15" s="18"/>
      <c r="Q15" s="18"/>
      <c r="R15" s="18"/>
      <c r="S15" s="18"/>
      <c r="T15" s="18"/>
      <c r="U15" s="19"/>
      <c r="V15" s="20">
        <f t="shared" si="1"/>
        <v>0</v>
      </c>
      <c r="W15" s="22">
        <f t="shared" si="4"/>
        <v>329079</v>
      </c>
    </row>
    <row r="16" spans="2:23" ht="18.75" customHeight="1">
      <c r="B16" s="8">
        <v>8</v>
      </c>
      <c r="C16" s="23"/>
      <c r="D16" s="43" t="s">
        <v>64</v>
      </c>
      <c r="E16" s="87" t="s">
        <v>65</v>
      </c>
      <c r="F16" s="37"/>
      <c r="G16" s="27">
        <v>175520</v>
      </c>
      <c r="H16" s="28">
        <v>51361</v>
      </c>
      <c r="I16" s="28">
        <v>89401</v>
      </c>
      <c r="J16" s="28"/>
      <c r="K16" s="29"/>
      <c r="L16" s="30">
        <f>SUM(G16:K16)</f>
        <v>316282</v>
      </c>
      <c r="M16" s="31"/>
      <c r="N16" s="28"/>
      <c r="O16" s="28"/>
      <c r="P16" s="28"/>
      <c r="Q16" s="28"/>
      <c r="R16" s="28"/>
      <c r="S16" s="28"/>
      <c r="T16" s="28"/>
      <c r="U16" s="29"/>
      <c r="V16" s="30">
        <f t="shared" si="1"/>
        <v>0</v>
      </c>
      <c r="W16" s="32">
        <f t="shared" si="4"/>
        <v>316282</v>
      </c>
    </row>
    <row r="17" spans="2:23" ht="18.75" customHeight="1">
      <c r="B17" s="8"/>
      <c r="C17" s="23"/>
      <c r="D17" s="43" t="s">
        <v>64</v>
      </c>
      <c r="E17" s="87" t="s">
        <v>145</v>
      </c>
      <c r="F17" s="37"/>
      <c r="G17" s="27"/>
      <c r="H17" s="28"/>
      <c r="I17" s="28"/>
      <c r="J17" s="28">
        <v>12797</v>
      </c>
      <c r="K17" s="29"/>
      <c r="L17" s="30">
        <f>SUM(G17:K17)</f>
        <v>12797</v>
      </c>
      <c r="M17" s="31"/>
      <c r="N17" s="28"/>
      <c r="O17" s="28"/>
      <c r="P17" s="28"/>
      <c r="Q17" s="28"/>
      <c r="R17" s="28"/>
      <c r="S17" s="28"/>
      <c r="T17" s="28"/>
      <c r="U17" s="29"/>
      <c r="V17" s="30"/>
      <c r="W17" s="32"/>
    </row>
    <row r="18" spans="2:23" ht="18" customHeight="1">
      <c r="B18" s="8">
        <v>9</v>
      </c>
      <c r="C18" s="16"/>
      <c r="D18" s="90"/>
      <c r="E18" s="90"/>
      <c r="F18" s="91"/>
      <c r="G18" s="17"/>
      <c r="H18" s="18"/>
      <c r="I18" s="18"/>
      <c r="J18" s="18"/>
      <c r="K18" s="19"/>
      <c r="L18" s="20">
        <f t="shared" si="3"/>
        <v>0</v>
      </c>
      <c r="M18" s="21"/>
      <c r="N18" s="18"/>
      <c r="O18" s="18"/>
      <c r="P18" s="18"/>
      <c r="Q18" s="18"/>
      <c r="R18" s="18"/>
      <c r="S18" s="18"/>
      <c r="T18" s="18"/>
      <c r="U18" s="19"/>
      <c r="V18" s="20">
        <f t="shared" si="1"/>
        <v>0</v>
      </c>
      <c r="W18" s="22">
        <f t="shared" si="4"/>
        <v>0</v>
      </c>
    </row>
    <row r="19" spans="2:23" ht="18.75" customHeight="1">
      <c r="B19" s="8">
        <v>10</v>
      </c>
      <c r="C19" s="23"/>
      <c r="D19" s="43"/>
      <c r="E19" s="87"/>
      <c r="F19" s="37"/>
      <c r="G19" s="27"/>
      <c r="H19" s="28"/>
      <c r="I19" s="28"/>
      <c r="J19" s="28"/>
      <c r="K19" s="29"/>
      <c r="L19" s="30">
        <f t="shared" si="3"/>
        <v>0</v>
      </c>
      <c r="M19" s="31"/>
      <c r="N19" s="28"/>
      <c r="O19" s="28"/>
      <c r="P19" s="28"/>
      <c r="Q19" s="28"/>
      <c r="R19" s="28"/>
      <c r="S19" s="28"/>
      <c r="T19" s="28"/>
      <c r="U19" s="29"/>
      <c r="V19" s="30">
        <f t="shared" si="1"/>
        <v>0</v>
      </c>
      <c r="W19" s="32">
        <f t="shared" si="4"/>
        <v>0</v>
      </c>
    </row>
    <row r="20" spans="2:23" ht="18" customHeight="1">
      <c r="B20" s="8">
        <v>11</v>
      </c>
      <c r="C20" s="16"/>
      <c r="D20" s="90"/>
      <c r="E20" s="90"/>
      <c r="F20" s="91"/>
      <c r="G20" s="17"/>
      <c r="H20" s="18"/>
      <c r="I20" s="18"/>
      <c r="J20" s="18"/>
      <c r="K20" s="19"/>
      <c r="L20" s="20">
        <f t="shared" si="3"/>
        <v>0</v>
      </c>
      <c r="M20" s="21"/>
      <c r="N20" s="18"/>
      <c r="O20" s="18"/>
      <c r="P20" s="18"/>
      <c r="Q20" s="18"/>
      <c r="R20" s="18"/>
      <c r="S20" s="18"/>
      <c r="T20" s="18"/>
      <c r="U20" s="19"/>
      <c r="V20" s="20">
        <f t="shared" si="1"/>
        <v>0</v>
      </c>
      <c r="W20" s="22">
        <f t="shared" si="4"/>
        <v>0</v>
      </c>
    </row>
    <row r="21" spans="2:23" ht="18" customHeight="1">
      <c r="B21" s="8">
        <v>12</v>
      </c>
      <c r="C21" s="23"/>
      <c r="D21" s="43"/>
      <c r="E21" s="87"/>
      <c r="F21" s="37"/>
      <c r="G21" s="27"/>
      <c r="H21" s="28"/>
      <c r="I21" s="28"/>
      <c r="J21" s="28"/>
      <c r="K21" s="29"/>
      <c r="L21" s="30">
        <f t="shared" si="3"/>
        <v>0</v>
      </c>
      <c r="M21" s="31"/>
      <c r="N21" s="28"/>
      <c r="O21" s="28"/>
      <c r="P21" s="28"/>
      <c r="Q21" s="28"/>
      <c r="R21" s="28"/>
      <c r="S21" s="28"/>
      <c r="T21" s="28"/>
      <c r="U21" s="29"/>
      <c r="V21" s="30">
        <f t="shared" si="1"/>
        <v>0</v>
      </c>
      <c r="W21" s="32">
        <f t="shared" si="4"/>
        <v>0</v>
      </c>
    </row>
    <row r="22" spans="2:23" ht="18" customHeight="1">
      <c r="B22" s="8">
        <v>13</v>
      </c>
      <c r="C22" s="16">
        <v>3</v>
      </c>
      <c r="D22" s="90" t="s">
        <v>66</v>
      </c>
      <c r="E22" s="90"/>
      <c r="F22" s="91"/>
      <c r="G22" s="17">
        <f>G23</f>
        <v>7274</v>
      </c>
      <c r="H22" s="18">
        <f>H23</f>
        <v>2600</v>
      </c>
      <c r="I22" s="18">
        <f>I23</f>
        <v>626</v>
      </c>
      <c r="J22" s="18"/>
      <c r="K22" s="19"/>
      <c r="L22" s="20">
        <f t="shared" si="3"/>
        <v>10500</v>
      </c>
      <c r="M22" s="21"/>
      <c r="N22" s="18"/>
      <c r="O22" s="18"/>
      <c r="P22" s="18"/>
      <c r="Q22" s="18"/>
      <c r="R22" s="18"/>
      <c r="S22" s="18"/>
      <c r="T22" s="18"/>
      <c r="U22" s="19"/>
      <c r="V22" s="20">
        <f t="shared" si="1"/>
        <v>0</v>
      </c>
      <c r="W22" s="22">
        <f t="shared" si="4"/>
        <v>10500</v>
      </c>
    </row>
    <row r="23" spans="2:23" ht="18" customHeight="1">
      <c r="B23" s="8">
        <v>14</v>
      </c>
      <c r="C23" s="23"/>
      <c r="D23" s="43" t="s">
        <v>67</v>
      </c>
      <c r="E23" s="87" t="s">
        <v>68</v>
      </c>
      <c r="F23" s="37"/>
      <c r="G23" s="27">
        <v>7274</v>
      </c>
      <c r="H23" s="28">
        <v>2600</v>
      </c>
      <c r="I23" s="28">
        <v>626</v>
      </c>
      <c r="J23" s="28"/>
      <c r="K23" s="29"/>
      <c r="L23" s="30">
        <f t="shared" si="3"/>
        <v>10500</v>
      </c>
      <c r="M23" s="31"/>
      <c r="N23" s="28"/>
      <c r="O23" s="28"/>
      <c r="P23" s="28"/>
      <c r="Q23" s="28"/>
      <c r="R23" s="28"/>
      <c r="S23" s="28"/>
      <c r="T23" s="28"/>
      <c r="U23" s="29"/>
      <c r="V23" s="30">
        <f t="shared" si="1"/>
        <v>0</v>
      </c>
      <c r="W23" s="32">
        <f t="shared" si="4"/>
        <v>10500</v>
      </c>
    </row>
    <row r="24" spans="2:23" ht="18" customHeight="1">
      <c r="B24" s="8">
        <v>15</v>
      </c>
      <c r="C24" s="16"/>
      <c r="D24" s="90"/>
      <c r="E24" s="90"/>
      <c r="F24" s="91"/>
      <c r="G24" s="17"/>
      <c r="H24" s="18"/>
      <c r="I24" s="18"/>
      <c r="J24" s="18"/>
      <c r="K24" s="19"/>
      <c r="L24" s="20">
        <f t="shared" si="3"/>
        <v>0</v>
      </c>
      <c r="M24" s="21"/>
      <c r="N24" s="18"/>
      <c r="O24" s="18"/>
      <c r="P24" s="18"/>
      <c r="Q24" s="18"/>
      <c r="R24" s="18"/>
      <c r="S24" s="18"/>
      <c r="T24" s="18"/>
      <c r="U24" s="19"/>
      <c r="V24" s="20">
        <f t="shared" si="1"/>
        <v>0</v>
      </c>
      <c r="W24" s="22">
        <f t="shared" si="4"/>
        <v>0</v>
      </c>
    </row>
    <row r="25" spans="2:23" ht="18" customHeight="1">
      <c r="B25" s="8">
        <v>16</v>
      </c>
      <c r="C25" s="23"/>
      <c r="D25" s="43"/>
      <c r="E25" s="87"/>
      <c r="F25" s="37"/>
      <c r="G25" s="27"/>
      <c r="H25" s="28"/>
      <c r="I25" s="28"/>
      <c r="J25" s="28"/>
      <c r="K25" s="29"/>
      <c r="L25" s="30">
        <f t="shared" si="3"/>
        <v>0</v>
      </c>
      <c r="M25" s="31"/>
      <c r="N25" s="28"/>
      <c r="O25" s="28"/>
      <c r="P25" s="28"/>
      <c r="Q25" s="28"/>
      <c r="R25" s="28"/>
      <c r="S25" s="28"/>
      <c r="T25" s="28"/>
      <c r="U25" s="29"/>
      <c r="V25" s="30">
        <f t="shared" si="1"/>
        <v>0</v>
      </c>
      <c r="W25" s="32">
        <f t="shared" si="4"/>
        <v>0</v>
      </c>
    </row>
    <row r="26" spans="2:23" ht="18" customHeight="1">
      <c r="B26" s="8">
        <v>17</v>
      </c>
      <c r="C26" s="16"/>
      <c r="D26" s="90"/>
      <c r="E26" s="90"/>
      <c r="F26" s="91"/>
      <c r="G26" s="17"/>
      <c r="H26" s="18"/>
      <c r="I26" s="18"/>
      <c r="J26" s="18"/>
      <c r="K26" s="19"/>
      <c r="L26" s="20">
        <f t="shared" si="3"/>
        <v>0</v>
      </c>
      <c r="M26" s="21"/>
      <c r="N26" s="18"/>
      <c r="O26" s="18"/>
      <c r="P26" s="18"/>
      <c r="Q26" s="18"/>
      <c r="R26" s="18"/>
      <c r="S26" s="18"/>
      <c r="T26" s="18"/>
      <c r="U26" s="19"/>
      <c r="V26" s="20">
        <f t="shared" si="1"/>
        <v>0</v>
      </c>
      <c r="W26" s="22">
        <f t="shared" si="4"/>
        <v>0</v>
      </c>
    </row>
    <row r="27" spans="2:23" ht="18" customHeight="1">
      <c r="B27" s="8">
        <v>18</v>
      </c>
      <c r="C27" s="16"/>
      <c r="D27" s="90"/>
      <c r="E27" s="90"/>
      <c r="F27" s="91"/>
      <c r="G27" s="17"/>
      <c r="H27" s="18"/>
      <c r="I27" s="18"/>
      <c r="J27" s="18"/>
      <c r="K27" s="19"/>
      <c r="L27" s="20">
        <f t="shared" si="3"/>
        <v>0</v>
      </c>
      <c r="M27" s="21"/>
      <c r="N27" s="18"/>
      <c r="O27" s="18"/>
      <c r="P27" s="18"/>
      <c r="Q27" s="18"/>
      <c r="R27" s="18"/>
      <c r="S27" s="18"/>
      <c r="T27" s="18"/>
      <c r="U27" s="19"/>
      <c r="V27" s="20">
        <f t="shared" si="1"/>
        <v>0</v>
      </c>
      <c r="W27" s="22">
        <f t="shared" si="4"/>
        <v>0</v>
      </c>
    </row>
    <row r="28" spans="2:23" ht="17.25" customHeight="1">
      <c r="B28" s="8">
        <v>19</v>
      </c>
      <c r="C28" s="23"/>
      <c r="D28" s="43"/>
      <c r="E28" s="87"/>
      <c r="F28" s="37"/>
      <c r="G28" s="27"/>
      <c r="H28" s="28"/>
      <c r="I28" s="28"/>
      <c r="J28" s="28"/>
      <c r="K28" s="29"/>
      <c r="L28" s="30">
        <f t="shared" si="3"/>
        <v>0</v>
      </c>
      <c r="M28" s="31"/>
      <c r="N28" s="28"/>
      <c r="O28" s="28"/>
      <c r="P28" s="28"/>
      <c r="Q28" s="28"/>
      <c r="R28" s="28"/>
      <c r="S28" s="28"/>
      <c r="T28" s="28"/>
      <c r="U28" s="29"/>
      <c r="V28" s="30">
        <f t="shared" si="1"/>
        <v>0</v>
      </c>
      <c r="W28" s="32">
        <f t="shared" si="4"/>
        <v>0</v>
      </c>
    </row>
    <row r="29" spans="2:23" ht="18.75" customHeight="1">
      <c r="B29" s="8">
        <v>20</v>
      </c>
      <c r="C29" s="16">
        <v>4</v>
      </c>
      <c r="D29" s="90" t="s">
        <v>69</v>
      </c>
      <c r="E29" s="90"/>
      <c r="F29" s="91"/>
      <c r="G29" s="17">
        <f>G30</f>
        <v>14960</v>
      </c>
      <c r="H29" s="18">
        <f>H30</f>
        <v>6004</v>
      </c>
      <c r="I29" s="18">
        <f>I30</f>
        <v>2036</v>
      </c>
      <c r="J29" s="18"/>
      <c r="K29" s="19"/>
      <c r="L29" s="20">
        <f t="shared" si="3"/>
        <v>23000</v>
      </c>
      <c r="M29" s="21"/>
      <c r="N29" s="18"/>
      <c r="O29" s="18"/>
      <c r="P29" s="18"/>
      <c r="Q29" s="18"/>
      <c r="R29" s="18"/>
      <c r="S29" s="18"/>
      <c r="T29" s="18"/>
      <c r="U29" s="54"/>
      <c r="V29" s="22">
        <f t="shared" si="1"/>
        <v>0</v>
      </c>
      <c r="W29" s="22">
        <f t="shared" si="4"/>
        <v>23000</v>
      </c>
    </row>
    <row r="30" spans="1:23" ht="18.75" customHeight="1" thickBot="1">
      <c r="A30" s="55"/>
      <c r="B30" s="56">
        <v>21</v>
      </c>
      <c r="C30" s="57"/>
      <c r="D30" s="58" t="s">
        <v>70</v>
      </c>
      <c r="E30" s="133" t="s">
        <v>142</v>
      </c>
      <c r="F30" s="134"/>
      <c r="G30" s="59">
        <v>14960</v>
      </c>
      <c r="H30" s="60">
        <v>6004</v>
      </c>
      <c r="I30" s="60">
        <v>2036</v>
      </c>
      <c r="J30" s="60"/>
      <c r="K30" s="61"/>
      <c r="L30" s="62">
        <f t="shared" si="3"/>
        <v>23000</v>
      </c>
      <c r="M30" s="63"/>
      <c r="N30" s="60"/>
      <c r="O30" s="60"/>
      <c r="P30" s="60"/>
      <c r="Q30" s="60"/>
      <c r="R30" s="60"/>
      <c r="S30" s="60"/>
      <c r="T30" s="60"/>
      <c r="U30" s="61"/>
      <c r="V30" s="64">
        <f t="shared" si="1"/>
        <v>0</v>
      </c>
      <c r="W30" s="64">
        <f t="shared" si="4"/>
        <v>23000</v>
      </c>
    </row>
  </sheetData>
  <mergeCells count="47">
    <mergeCell ref="B4:W4"/>
    <mergeCell ref="B5:F5"/>
    <mergeCell ref="G5:L5"/>
    <mergeCell ref="M5:V5"/>
    <mergeCell ref="W5:W8"/>
    <mergeCell ref="C6:C8"/>
    <mergeCell ref="D6:D8"/>
    <mergeCell ref="F6:F8"/>
    <mergeCell ref="G6:V6"/>
    <mergeCell ref="G7:G8"/>
    <mergeCell ref="N7:N8"/>
    <mergeCell ref="O7:O8"/>
    <mergeCell ref="H7:H8"/>
    <mergeCell ref="I7:I8"/>
    <mergeCell ref="J7:J8"/>
    <mergeCell ref="K7:K8"/>
    <mergeCell ref="T7:T8"/>
    <mergeCell ref="U7:U8"/>
    <mergeCell ref="V7:V8"/>
    <mergeCell ref="D9:F9"/>
    <mergeCell ref="P7:P8"/>
    <mergeCell ref="Q7:Q8"/>
    <mergeCell ref="R7:R8"/>
    <mergeCell ref="S7:S8"/>
    <mergeCell ref="L7:L8"/>
    <mergeCell ref="M7:M8"/>
    <mergeCell ref="D10:F10"/>
    <mergeCell ref="D11:F11"/>
    <mergeCell ref="E12:F12"/>
    <mergeCell ref="D13:F13"/>
    <mergeCell ref="E14:F14"/>
    <mergeCell ref="D15:F15"/>
    <mergeCell ref="E16:F16"/>
    <mergeCell ref="D18:F18"/>
    <mergeCell ref="E17:F17"/>
    <mergeCell ref="E19:F19"/>
    <mergeCell ref="D20:F20"/>
    <mergeCell ref="E21:F21"/>
    <mergeCell ref="D22:F22"/>
    <mergeCell ref="E23:F23"/>
    <mergeCell ref="D24:F24"/>
    <mergeCell ref="E25:F25"/>
    <mergeCell ref="D26:F26"/>
    <mergeCell ref="D27:F27"/>
    <mergeCell ref="E28:F28"/>
    <mergeCell ref="D29:F29"/>
    <mergeCell ref="E30:F30"/>
  </mergeCells>
  <printOptions/>
  <pageMargins left="0.75" right="0.75" top="1" bottom="1" header="0.4921259845" footer="0.4921259845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W26"/>
  <sheetViews>
    <sheetView workbookViewId="0" topLeftCell="H1">
      <selection activeCell="P2" sqref="P2"/>
    </sheetView>
  </sheetViews>
  <sheetFormatPr defaultColWidth="9.00390625" defaultRowHeight="12.75"/>
  <cols>
    <col min="1" max="1" width="2.625" style="0" customWidth="1"/>
    <col min="2" max="2" width="3.375" style="0" customWidth="1"/>
    <col min="3" max="3" width="3.75390625" style="0" customWidth="1"/>
    <col min="4" max="4" width="8.00390625" style="0" customWidth="1"/>
    <col min="5" max="5" width="4.125" style="0" customWidth="1"/>
    <col min="6" max="6" width="31.125" style="0" customWidth="1"/>
    <col min="7" max="7" width="8.75390625" style="0" customWidth="1"/>
    <col min="8" max="11" width="8.625" style="0" customWidth="1"/>
    <col min="12" max="13" width="8.375" style="0" customWidth="1"/>
    <col min="14" max="14" width="8.625" style="0" customWidth="1"/>
    <col min="15" max="15" width="8.375" style="0" customWidth="1"/>
    <col min="16" max="17" width="8.625" style="0" customWidth="1"/>
    <col min="18" max="22" width="8.375" style="0" customWidth="1"/>
    <col min="23" max="23" width="11.375" style="0" customWidth="1"/>
  </cols>
  <sheetData>
    <row r="2" ht="15.75">
      <c r="B2" s="2" t="s">
        <v>71</v>
      </c>
    </row>
    <row r="3" spans="2:23" ht="13.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8.75" customHeight="1" thickBot="1">
      <c r="B4" s="107" t="s">
        <v>154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8"/>
    </row>
    <row r="5" spans="2:23" ht="16.5" thickBot="1">
      <c r="B5" s="109"/>
      <c r="C5" s="110"/>
      <c r="D5" s="110"/>
      <c r="E5" s="110"/>
      <c r="F5" s="111"/>
      <c r="G5" s="112" t="s">
        <v>4</v>
      </c>
      <c r="H5" s="113"/>
      <c r="I5" s="113"/>
      <c r="J5" s="113"/>
      <c r="K5" s="113"/>
      <c r="L5" s="114"/>
      <c r="M5" s="113" t="s">
        <v>5</v>
      </c>
      <c r="N5" s="113"/>
      <c r="O5" s="113"/>
      <c r="P5" s="113"/>
      <c r="Q5" s="113"/>
      <c r="R5" s="113"/>
      <c r="S5" s="113"/>
      <c r="T5" s="113"/>
      <c r="U5" s="113"/>
      <c r="V5" s="114"/>
      <c r="W5" s="115" t="s">
        <v>154</v>
      </c>
    </row>
    <row r="6" spans="2:23" ht="17.25" customHeight="1" thickBot="1">
      <c r="B6" s="6"/>
      <c r="C6" s="117"/>
      <c r="D6" s="128" t="s">
        <v>6</v>
      </c>
      <c r="E6" s="7"/>
      <c r="F6" s="123" t="s">
        <v>7</v>
      </c>
      <c r="G6" s="98" t="s">
        <v>8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100"/>
      <c r="W6" s="115"/>
    </row>
    <row r="7" spans="2:23" ht="18" customHeight="1" thickBot="1">
      <c r="B7" s="6"/>
      <c r="C7" s="118"/>
      <c r="D7" s="129"/>
      <c r="E7" s="7"/>
      <c r="F7" s="124"/>
      <c r="G7" s="101" t="s">
        <v>9</v>
      </c>
      <c r="H7" s="92" t="s">
        <v>10</v>
      </c>
      <c r="I7" s="92" t="s">
        <v>11</v>
      </c>
      <c r="J7" s="92" t="s">
        <v>12</v>
      </c>
      <c r="K7" s="92" t="s">
        <v>13</v>
      </c>
      <c r="L7" s="103" t="s">
        <v>14</v>
      </c>
      <c r="M7" s="101" t="s">
        <v>15</v>
      </c>
      <c r="N7" s="92" t="s">
        <v>16</v>
      </c>
      <c r="O7" s="92" t="s">
        <v>17</v>
      </c>
      <c r="P7" s="92" t="s">
        <v>18</v>
      </c>
      <c r="Q7" s="92" t="s">
        <v>19</v>
      </c>
      <c r="R7" s="92" t="s">
        <v>20</v>
      </c>
      <c r="S7" s="92" t="s">
        <v>21</v>
      </c>
      <c r="T7" s="92" t="s">
        <v>22</v>
      </c>
      <c r="U7" s="92" t="s">
        <v>23</v>
      </c>
      <c r="V7" s="94" t="s">
        <v>14</v>
      </c>
      <c r="W7" s="115"/>
    </row>
    <row r="8" spans="2:23" ht="15.75" customHeight="1">
      <c r="B8" s="6"/>
      <c r="C8" s="119"/>
      <c r="D8" s="130"/>
      <c r="E8" s="7"/>
      <c r="F8" s="125"/>
      <c r="G8" s="102"/>
      <c r="H8" s="93"/>
      <c r="I8" s="93"/>
      <c r="J8" s="93"/>
      <c r="K8" s="93"/>
      <c r="L8" s="104"/>
      <c r="M8" s="102"/>
      <c r="N8" s="93"/>
      <c r="O8" s="93"/>
      <c r="P8" s="93"/>
      <c r="Q8" s="93"/>
      <c r="R8" s="93"/>
      <c r="S8" s="93"/>
      <c r="T8" s="93"/>
      <c r="U8" s="93"/>
      <c r="V8" s="95"/>
      <c r="W8" s="116"/>
    </row>
    <row r="9" spans="2:23" ht="18.75" customHeight="1">
      <c r="B9" s="8">
        <v>1</v>
      </c>
      <c r="C9" s="9">
        <v>6</v>
      </c>
      <c r="D9" s="126" t="s">
        <v>72</v>
      </c>
      <c r="E9" s="126"/>
      <c r="F9" s="127"/>
      <c r="G9" s="10">
        <f aca="true" t="shared" si="0" ref="G9:L9">G10+G13+G22</f>
        <v>0</v>
      </c>
      <c r="H9" s="11">
        <f t="shared" si="0"/>
        <v>0</v>
      </c>
      <c r="I9" s="11">
        <f>I10+I13+I22+I24</f>
        <v>6179</v>
      </c>
      <c r="J9" s="11">
        <f t="shared" si="0"/>
        <v>0</v>
      </c>
      <c r="K9" s="12">
        <f t="shared" si="0"/>
        <v>0</v>
      </c>
      <c r="L9" s="13">
        <f>L10+L13+L22+L24</f>
        <v>6179</v>
      </c>
      <c r="M9" s="14"/>
      <c r="N9" s="11"/>
      <c r="O9" s="11"/>
      <c r="P9" s="11"/>
      <c r="Q9" s="11"/>
      <c r="R9" s="11"/>
      <c r="S9" s="11"/>
      <c r="T9" s="11"/>
      <c r="U9" s="12"/>
      <c r="V9" s="13"/>
      <c r="W9" s="15">
        <f>L9+V9</f>
        <v>6179</v>
      </c>
    </row>
    <row r="10" spans="2:23" ht="18" customHeight="1">
      <c r="B10" s="8">
        <v>2</v>
      </c>
      <c r="C10" s="16">
        <v>1</v>
      </c>
      <c r="D10" s="90" t="s">
        <v>73</v>
      </c>
      <c r="E10" s="90"/>
      <c r="F10" s="91"/>
      <c r="G10" s="17">
        <f>G11</f>
        <v>0</v>
      </c>
      <c r="H10" s="18">
        <f>H11</f>
        <v>0</v>
      </c>
      <c r="I10" s="18">
        <f>I11</f>
        <v>3290</v>
      </c>
      <c r="J10" s="18">
        <f>J11</f>
        <v>0</v>
      </c>
      <c r="K10" s="19">
        <f>K11</f>
        <v>0</v>
      </c>
      <c r="L10" s="20">
        <f>G10+H10+I10+J10+K10</f>
        <v>3290</v>
      </c>
      <c r="M10" s="21"/>
      <c r="N10" s="18"/>
      <c r="O10" s="18"/>
      <c r="P10" s="18"/>
      <c r="Q10" s="18"/>
      <c r="R10" s="18"/>
      <c r="S10" s="18"/>
      <c r="T10" s="18"/>
      <c r="U10" s="19"/>
      <c r="V10" s="20">
        <f aca="true" t="shared" si="1" ref="V10:V25">SUM(M10:U10)</f>
        <v>0</v>
      </c>
      <c r="W10" s="22">
        <f aca="true" t="shared" si="2" ref="W10:W25">L10+V10</f>
        <v>3290</v>
      </c>
    </row>
    <row r="11" spans="2:23" ht="17.25" customHeight="1">
      <c r="B11" s="8">
        <v>3</v>
      </c>
      <c r="C11" s="23"/>
      <c r="D11" s="43" t="s">
        <v>74</v>
      </c>
      <c r="E11" s="87" t="s">
        <v>73</v>
      </c>
      <c r="F11" s="37"/>
      <c r="G11" s="27"/>
      <c r="H11" s="28"/>
      <c r="I11" s="28">
        <v>3290</v>
      </c>
      <c r="J11" s="28"/>
      <c r="K11" s="29"/>
      <c r="L11" s="30">
        <f>G11+H11+I11+J11+K11</f>
        <v>3290</v>
      </c>
      <c r="M11" s="31"/>
      <c r="N11" s="28"/>
      <c r="O11" s="28"/>
      <c r="P11" s="28"/>
      <c r="Q11" s="28"/>
      <c r="R11" s="28"/>
      <c r="S11" s="28"/>
      <c r="T11" s="28"/>
      <c r="U11" s="29"/>
      <c r="V11" s="30">
        <f t="shared" si="1"/>
        <v>0</v>
      </c>
      <c r="W11" s="32">
        <f t="shared" si="2"/>
        <v>3290</v>
      </c>
    </row>
    <row r="12" spans="2:23" ht="18" customHeight="1">
      <c r="B12" s="8">
        <v>5</v>
      </c>
      <c r="C12" s="23"/>
      <c r="D12" s="43"/>
      <c r="E12" s="87"/>
      <c r="F12" s="37"/>
      <c r="G12" s="27"/>
      <c r="H12" s="28"/>
      <c r="I12" s="28"/>
      <c r="J12" s="28"/>
      <c r="K12" s="29"/>
      <c r="L12" s="30"/>
      <c r="M12" s="31"/>
      <c r="N12" s="28"/>
      <c r="O12" s="28"/>
      <c r="P12" s="28"/>
      <c r="Q12" s="28"/>
      <c r="R12" s="28"/>
      <c r="S12" s="28"/>
      <c r="T12" s="28"/>
      <c r="U12" s="29"/>
      <c r="V12" s="30">
        <f t="shared" si="1"/>
        <v>0</v>
      </c>
      <c r="W12" s="32">
        <f t="shared" si="2"/>
        <v>0</v>
      </c>
    </row>
    <row r="13" spans="2:23" ht="18" customHeight="1">
      <c r="B13" s="8">
        <v>6</v>
      </c>
      <c r="C13" s="16">
        <v>3</v>
      </c>
      <c r="D13" s="90" t="s">
        <v>75</v>
      </c>
      <c r="E13" s="90"/>
      <c r="F13" s="91"/>
      <c r="G13" s="17">
        <f>SUM(G14:G18)</f>
        <v>0</v>
      </c>
      <c r="H13" s="18">
        <f>SUM(H14:H18)</f>
        <v>0</v>
      </c>
      <c r="I13" s="18">
        <f>SUM(I14:I18)</f>
        <v>1885</v>
      </c>
      <c r="J13" s="18"/>
      <c r="K13" s="19"/>
      <c r="L13" s="20">
        <f>SUM(G13:K13)</f>
        <v>1885</v>
      </c>
      <c r="M13" s="21"/>
      <c r="N13" s="18"/>
      <c r="O13" s="18"/>
      <c r="P13" s="18"/>
      <c r="Q13" s="18"/>
      <c r="R13" s="18"/>
      <c r="S13" s="18"/>
      <c r="T13" s="18"/>
      <c r="U13" s="19"/>
      <c r="V13" s="20"/>
      <c r="W13" s="22">
        <f>L13+V13</f>
        <v>1885</v>
      </c>
    </row>
    <row r="14" spans="2:23" ht="18" customHeight="1">
      <c r="B14" s="8">
        <v>7</v>
      </c>
      <c r="C14" s="23"/>
      <c r="D14" s="43" t="s">
        <v>76</v>
      </c>
      <c r="E14" s="87" t="s">
        <v>77</v>
      </c>
      <c r="F14" s="37"/>
      <c r="G14" s="65"/>
      <c r="H14" s="28"/>
      <c r="I14" s="28"/>
      <c r="J14" s="28"/>
      <c r="K14" s="29"/>
      <c r="L14" s="30"/>
      <c r="M14" s="31"/>
      <c r="N14" s="28"/>
      <c r="O14" s="28"/>
      <c r="P14" s="28"/>
      <c r="Q14" s="28"/>
      <c r="R14" s="28"/>
      <c r="S14" s="28"/>
      <c r="T14" s="28"/>
      <c r="U14" s="29"/>
      <c r="V14" s="30">
        <f t="shared" si="1"/>
        <v>0</v>
      </c>
      <c r="W14" s="32">
        <f t="shared" si="2"/>
        <v>0</v>
      </c>
    </row>
    <row r="15" spans="2:23" ht="18.75" customHeight="1">
      <c r="B15" s="8"/>
      <c r="C15" s="23"/>
      <c r="D15" s="43" t="s">
        <v>78</v>
      </c>
      <c r="E15" s="25"/>
      <c r="F15" s="26" t="s">
        <v>79</v>
      </c>
      <c r="G15" s="27"/>
      <c r="H15" s="28"/>
      <c r="I15" s="28">
        <v>15</v>
      </c>
      <c r="J15" s="28"/>
      <c r="K15" s="29"/>
      <c r="L15" s="30">
        <f>SUM(G15:K15)</f>
        <v>15</v>
      </c>
      <c r="M15" s="31"/>
      <c r="N15" s="28"/>
      <c r="O15" s="28"/>
      <c r="P15" s="28"/>
      <c r="Q15" s="28"/>
      <c r="R15" s="28"/>
      <c r="S15" s="28"/>
      <c r="T15" s="28"/>
      <c r="U15" s="29"/>
      <c r="V15" s="30"/>
      <c r="W15" s="32">
        <v>0</v>
      </c>
    </row>
    <row r="16" spans="2:23" ht="18.75" customHeight="1">
      <c r="B16" s="8"/>
      <c r="C16" s="23"/>
      <c r="D16" s="43"/>
      <c r="E16" s="25"/>
      <c r="F16" s="26" t="s">
        <v>80</v>
      </c>
      <c r="G16" s="27"/>
      <c r="H16" s="28"/>
      <c r="I16" s="28"/>
      <c r="J16" s="28"/>
      <c r="K16" s="29"/>
      <c r="L16" s="30"/>
      <c r="M16" s="31"/>
      <c r="N16" s="28"/>
      <c r="O16" s="28"/>
      <c r="P16" s="28"/>
      <c r="Q16" s="28"/>
      <c r="R16" s="28"/>
      <c r="S16" s="28"/>
      <c r="T16" s="28"/>
      <c r="U16" s="29"/>
      <c r="V16" s="30"/>
      <c r="W16" s="32"/>
    </row>
    <row r="17" spans="2:23" ht="18.75" customHeight="1">
      <c r="B17" s="8"/>
      <c r="C17" s="23"/>
      <c r="D17" s="43"/>
      <c r="E17" s="25"/>
      <c r="F17" s="26" t="s">
        <v>81</v>
      </c>
      <c r="G17" s="27"/>
      <c r="H17" s="28"/>
      <c r="I17" s="28">
        <v>1870</v>
      </c>
      <c r="J17" s="28"/>
      <c r="K17" s="29"/>
      <c r="L17" s="30"/>
      <c r="M17" s="31"/>
      <c r="N17" s="28"/>
      <c r="O17" s="28"/>
      <c r="P17" s="28"/>
      <c r="Q17" s="28"/>
      <c r="R17" s="28"/>
      <c r="S17" s="28"/>
      <c r="T17" s="28"/>
      <c r="U17" s="29"/>
      <c r="V17" s="30"/>
      <c r="W17" s="32"/>
    </row>
    <row r="18" spans="2:23" ht="18" customHeight="1">
      <c r="B18" s="8"/>
      <c r="C18" s="23"/>
      <c r="D18" s="43"/>
      <c r="E18" s="25"/>
      <c r="F18" s="26" t="s">
        <v>82</v>
      </c>
      <c r="G18" s="27"/>
      <c r="H18" s="28"/>
      <c r="I18" s="28"/>
      <c r="J18" s="28"/>
      <c r="K18" s="29"/>
      <c r="L18" s="30"/>
      <c r="M18" s="31"/>
      <c r="N18" s="28"/>
      <c r="O18" s="28"/>
      <c r="P18" s="28"/>
      <c r="Q18" s="28"/>
      <c r="R18" s="28"/>
      <c r="S18" s="28"/>
      <c r="T18" s="28"/>
      <c r="U18" s="29"/>
      <c r="V18" s="30">
        <f>SUM(M18:U18)</f>
        <v>0</v>
      </c>
      <c r="W18" s="32">
        <f>L18+V18</f>
        <v>0</v>
      </c>
    </row>
    <row r="19" spans="2:23" ht="18" customHeight="1">
      <c r="B19" s="8">
        <v>8</v>
      </c>
      <c r="C19" s="16"/>
      <c r="D19" s="90"/>
      <c r="E19" s="90"/>
      <c r="F19" s="91"/>
      <c r="G19" s="17"/>
      <c r="H19" s="18"/>
      <c r="I19" s="18"/>
      <c r="J19" s="18"/>
      <c r="K19" s="19"/>
      <c r="L19" s="20"/>
      <c r="M19" s="21"/>
      <c r="N19" s="18"/>
      <c r="O19" s="18"/>
      <c r="P19" s="18"/>
      <c r="Q19" s="18"/>
      <c r="R19" s="18"/>
      <c r="S19" s="18"/>
      <c r="T19" s="18"/>
      <c r="U19" s="19"/>
      <c r="V19" s="20">
        <f t="shared" si="1"/>
        <v>0</v>
      </c>
      <c r="W19" s="22"/>
    </row>
    <row r="20" spans="2:23" ht="17.25" customHeight="1">
      <c r="B20" s="8">
        <v>9</v>
      </c>
      <c r="C20" s="16"/>
      <c r="D20" s="90"/>
      <c r="E20" s="90"/>
      <c r="F20" s="91"/>
      <c r="G20" s="17"/>
      <c r="H20" s="18"/>
      <c r="I20" s="18"/>
      <c r="J20" s="18"/>
      <c r="K20" s="19"/>
      <c r="L20" s="20"/>
      <c r="M20" s="21"/>
      <c r="N20" s="18"/>
      <c r="O20" s="18"/>
      <c r="P20" s="18"/>
      <c r="Q20" s="18"/>
      <c r="R20" s="18"/>
      <c r="S20" s="18"/>
      <c r="T20" s="18"/>
      <c r="U20" s="19"/>
      <c r="V20" s="20">
        <f t="shared" si="1"/>
        <v>0</v>
      </c>
      <c r="W20" s="22">
        <f t="shared" si="2"/>
        <v>0</v>
      </c>
    </row>
    <row r="21" spans="2:23" ht="18.75" customHeight="1">
      <c r="B21" s="8">
        <v>10</v>
      </c>
      <c r="C21" s="23"/>
      <c r="D21" s="43"/>
      <c r="E21" s="87"/>
      <c r="F21" s="37"/>
      <c r="G21" s="27"/>
      <c r="H21" s="28"/>
      <c r="I21" s="28"/>
      <c r="J21" s="28"/>
      <c r="K21" s="29"/>
      <c r="L21" s="30"/>
      <c r="M21" s="31"/>
      <c r="N21" s="28"/>
      <c r="O21" s="28"/>
      <c r="P21" s="28"/>
      <c r="Q21" s="28"/>
      <c r="R21" s="28"/>
      <c r="S21" s="28"/>
      <c r="T21" s="28"/>
      <c r="U21" s="29"/>
      <c r="V21" s="30">
        <f t="shared" si="1"/>
        <v>0</v>
      </c>
      <c r="W21" s="32">
        <f t="shared" si="2"/>
        <v>0</v>
      </c>
    </row>
    <row r="22" spans="2:23" ht="18.75" customHeight="1">
      <c r="B22" s="8">
        <v>11</v>
      </c>
      <c r="C22" s="16">
        <v>4</v>
      </c>
      <c r="D22" s="90" t="s">
        <v>83</v>
      </c>
      <c r="E22" s="90"/>
      <c r="F22" s="91"/>
      <c r="G22" s="17"/>
      <c r="H22" s="18"/>
      <c r="I22" s="18">
        <f>I23</f>
        <v>600</v>
      </c>
      <c r="J22" s="18"/>
      <c r="K22" s="19"/>
      <c r="L22" s="20">
        <f>SUM(G22:K22)</f>
        <v>600</v>
      </c>
      <c r="M22" s="21"/>
      <c r="N22" s="18"/>
      <c r="O22" s="18"/>
      <c r="P22" s="18"/>
      <c r="Q22" s="18"/>
      <c r="R22" s="18"/>
      <c r="S22" s="18"/>
      <c r="T22" s="18"/>
      <c r="U22" s="19"/>
      <c r="V22" s="20">
        <f t="shared" si="1"/>
        <v>0</v>
      </c>
      <c r="W22" s="22">
        <f>L22+V22</f>
        <v>600</v>
      </c>
    </row>
    <row r="23" spans="2:23" ht="18.75" customHeight="1">
      <c r="B23" s="8">
        <v>12</v>
      </c>
      <c r="C23" s="23"/>
      <c r="D23" s="43" t="s">
        <v>84</v>
      </c>
      <c r="E23" s="87" t="s">
        <v>85</v>
      </c>
      <c r="F23" s="37"/>
      <c r="G23" s="27"/>
      <c r="H23" s="28"/>
      <c r="I23" s="28">
        <v>600</v>
      </c>
      <c r="J23" s="28"/>
      <c r="K23" s="29"/>
      <c r="L23" s="30">
        <f>SUM(G23:K23)</f>
        <v>600</v>
      </c>
      <c r="M23" s="31"/>
      <c r="N23" s="28"/>
      <c r="O23" s="28"/>
      <c r="P23" s="28"/>
      <c r="Q23" s="28"/>
      <c r="R23" s="28"/>
      <c r="S23" s="28"/>
      <c r="T23" s="28"/>
      <c r="U23" s="29"/>
      <c r="V23" s="30">
        <f t="shared" si="1"/>
        <v>0</v>
      </c>
      <c r="W23" s="32">
        <f t="shared" si="2"/>
        <v>600</v>
      </c>
    </row>
    <row r="24" spans="2:23" ht="18.75" customHeight="1">
      <c r="B24" s="8">
        <v>13</v>
      </c>
      <c r="C24" s="16">
        <v>5</v>
      </c>
      <c r="D24" s="90" t="s">
        <v>86</v>
      </c>
      <c r="E24" s="90"/>
      <c r="F24" s="91"/>
      <c r="G24" s="17"/>
      <c r="H24" s="18"/>
      <c r="I24" s="18">
        <f>I25</f>
        <v>404</v>
      </c>
      <c r="J24" s="18"/>
      <c r="K24" s="19"/>
      <c r="L24" s="20">
        <f>L25</f>
        <v>404</v>
      </c>
      <c r="M24" s="21"/>
      <c r="N24" s="18"/>
      <c r="O24" s="18"/>
      <c r="P24" s="18"/>
      <c r="Q24" s="18"/>
      <c r="R24" s="18"/>
      <c r="S24" s="18"/>
      <c r="T24" s="18"/>
      <c r="U24" s="19"/>
      <c r="V24" s="20">
        <f t="shared" si="1"/>
        <v>0</v>
      </c>
      <c r="W24" s="22">
        <f t="shared" si="2"/>
        <v>404</v>
      </c>
    </row>
    <row r="25" spans="2:23" ht="18.75" customHeight="1" thickBot="1">
      <c r="B25" s="8">
        <v>14</v>
      </c>
      <c r="C25" s="23"/>
      <c r="D25" s="24" t="s">
        <v>87</v>
      </c>
      <c r="E25" s="87" t="s">
        <v>88</v>
      </c>
      <c r="F25" s="37"/>
      <c r="G25" s="27"/>
      <c r="H25" s="28"/>
      <c r="I25" s="28">
        <v>404</v>
      </c>
      <c r="J25" s="28"/>
      <c r="K25" s="29"/>
      <c r="L25" s="30">
        <f>SUM(G25:K25)</f>
        <v>404</v>
      </c>
      <c r="M25" s="31"/>
      <c r="N25" s="28"/>
      <c r="O25" s="28"/>
      <c r="P25" s="28"/>
      <c r="Q25" s="28"/>
      <c r="R25" s="28"/>
      <c r="S25" s="28"/>
      <c r="T25" s="28"/>
      <c r="U25" s="29"/>
      <c r="V25" s="30">
        <f t="shared" si="1"/>
        <v>0</v>
      </c>
      <c r="W25" s="32">
        <f t="shared" si="2"/>
        <v>404</v>
      </c>
    </row>
    <row r="26" spans="2:23" ht="12.75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</sheetData>
  <mergeCells count="38">
    <mergeCell ref="B4:W4"/>
    <mergeCell ref="B5:F5"/>
    <mergeCell ref="G5:L5"/>
    <mergeCell ref="M5:V5"/>
    <mergeCell ref="W5:W8"/>
    <mergeCell ref="C6:C8"/>
    <mergeCell ref="D6:D8"/>
    <mergeCell ref="F6:F8"/>
    <mergeCell ref="G6:V6"/>
    <mergeCell ref="G7:G8"/>
    <mergeCell ref="N7:N8"/>
    <mergeCell ref="O7:O8"/>
    <mergeCell ref="H7:H8"/>
    <mergeCell ref="I7:I8"/>
    <mergeCell ref="J7:J8"/>
    <mergeCell ref="K7:K8"/>
    <mergeCell ref="T7:T8"/>
    <mergeCell ref="U7:U8"/>
    <mergeCell ref="V7:V8"/>
    <mergeCell ref="D9:F9"/>
    <mergeCell ref="P7:P8"/>
    <mergeCell ref="Q7:Q8"/>
    <mergeCell ref="R7:R8"/>
    <mergeCell ref="S7:S8"/>
    <mergeCell ref="L7:L8"/>
    <mergeCell ref="M7:M8"/>
    <mergeCell ref="D10:F10"/>
    <mergeCell ref="E11:F11"/>
    <mergeCell ref="E12:F12"/>
    <mergeCell ref="D13:F13"/>
    <mergeCell ref="E14:F14"/>
    <mergeCell ref="D19:F19"/>
    <mergeCell ref="D20:F20"/>
    <mergeCell ref="E21:F21"/>
    <mergeCell ref="D22:F22"/>
    <mergeCell ref="E23:F23"/>
    <mergeCell ref="D24:F24"/>
    <mergeCell ref="E25:F25"/>
  </mergeCells>
  <printOptions/>
  <pageMargins left="0.75" right="0.75" top="1" bottom="1" header="0.4921259845" footer="0.492125984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W27"/>
  <sheetViews>
    <sheetView workbookViewId="0" topLeftCell="H1">
      <selection activeCell="S2" sqref="S2"/>
    </sheetView>
  </sheetViews>
  <sheetFormatPr defaultColWidth="9.00390625" defaultRowHeight="12.75"/>
  <cols>
    <col min="1" max="1" width="2.375" style="0" customWidth="1"/>
    <col min="2" max="2" width="3.375" style="0" customWidth="1"/>
    <col min="3" max="3" width="3.875" style="0" customWidth="1"/>
    <col min="4" max="4" width="9.875" style="0" customWidth="1"/>
    <col min="5" max="5" width="3.75390625" style="0" customWidth="1"/>
    <col min="6" max="6" width="42.875" style="0" customWidth="1"/>
    <col min="7" max="10" width="8.625" style="0" customWidth="1"/>
    <col min="11" max="12" width="8.375" style="0" customWidth="1"/>
    <col min="13" max="18" width="8.625" style="0" customWidth="1"/>
    <col min="19" max="20" width="8.375" style="0" customWidth="1"/>
    <col min="21" max="21" width="8.625" style="0" customWidth="1"/>
    <col min="22" max="22" width="8.875" style="0" customWidth="1"/>
    <col min="23" max="23" width="11.375" style="0" customWidth="1"/>
  </cols>
  <sheetData>
    <row r="2" ht="15.75">
      <c r="B2" s="2" t="s">
        <v>89</v>
      </c>
    </row>
    <row r="3" spans="2:23" ht="13.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9.5" customHeight="1" thickBot="1">
      <c r="B4" s="107" t="s">
        <v>154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8"/>
    </row>
    <row r="5" spans="2:23" ht="19.5" customHeight="1" thickBot="1">
      <c r="B5" s="109"/>
      <c r="C5" s="110"/>
      <c r="D5" s="110"/>
      <c r="E5" s="110"/>
      <c r="F5" s="111"/>
      <c r="G5" s="112" t="s">
        <v>4</v>
      </c>
      <c r="H5" s="113"/>
      <c r="I5" s="113"/>
      <c r="J5" s="113"/>
      <c r="K5" s="113"/>
      <c r="L5" s="114"/>
      <c r="M5" s="113" t="s">
        <v>5</v>
      </c>
      <c r="N5" s="113"/>
      <c r="O5" s="113"/>
      <c r="P5" s="113"/>
      <c r="Q5" s="113"/>
      <c r="R5" s="113"/>
      <c r="S5" s="113"/>
      <c r="T5" s="113"/>
      <c r="U5" s="113"/>
      <c r="V5" s="114"/>
      <c r="W5" s="115" t="s">
        <v>154</v>
      </c>
    </row>
    <row r="6" spans="2:23" ht="18.75" customHeight="1" thickBot="1">
      <c r="B6" s="6"/>
      <c r="C6" s="117"/>
      <c r="D6" s="128" t="s">
        <v>6</v>
      </c>
      <c r="E6" s="7"/>
      <c r="F6" s="123" t="s">
        <v>7</v>
      </c>
      <c r="G6" s="98" t="s">
        <v>8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100"/>
      <c r="W6" s="115"/>
    </row>
    <row r="7" spans="2:23" ht="18.75" customHeight="1" thickBot="1">
      <c r="B7" s="6"/>
      <c r="C7" s="118"/>
      <c r="D7" s="129"/>
      <c r="E7" s="7"/>
      <c r="F7" s="124"/>
      <c r="G7" s="101" t="s">
        <v>9</v>
      </c>
      <c r="H7" s="92" t="s">
        <v>10</v>
      </c>
      <c r="I7" s="92" t="s">
        <v>11</v>
      </c>
      <c r="J7" s="92" t="s">
        <v>12</v>
      </c>
      <c r="K7" s="92" t="s">
        <v>13</v>
      </c>
      <c r="L7" s="103" t="s">
        <v>14</v>
      </c>
      <c r="M7" s="101" t="s">
        <v>15</v>
      </c>
      <c r="N7" s="92" t="s">
        <v>16</v>
      </c>
      <c r="O7" s="92" t="s">
        <v>17</v>
      </c>
      <c r="P7" s="92" t="s">
        <v>18</v>
      </c>
      <c r="Q7" s="92" t="s">
        <v>19</v>
      </c>
      <c r="R7" s="92" t="s">
        <v>20</v>
      </c>
      <c r="S7" s="92" t="s">
        <v>21</v>
      </c>
      <c r="T7" s="92" t="s">
        <v>22</v>
      </c>
      <c r="U7" s="92" t="s">
        <v>23</v>
      </c>
      <c r="V7" s="94" t="s">
        <v>14</v>
      </c>
      <c r="W7" s="115"/>
    </row>
    <row r="8" spans="2:23" ht="18" customHeight="1">
      <c r="B8" s="6"/>
      <c r="C8" s="119"/>
      <c r="D8" s="130"/>
      <c r="E8" s="7"/>
      <c r="F8" s="125"/>
      <c r="G8" s="102"/>
      <c r="H8" s="93"/>
      <c r="I8" s="93"/>
      <c r="J8" s="93"/>
      <c r="K8" s="93"/>
      <c r="L8" s="104"/>
      <c r="M8" s="102"/>
      <c r="N8" s="93"/>
      <c r="O8" s="93"/>
      <c r="P8" s="93"/>
      <c r="Q8" s="93"/>
      <c r="R8" s="93"/>
      <c r="S8" s="93"/>
      <c r="T8" s="93"/>
      <c r="U8" s="93"/>
      <c r="V8" s="95"/>
      <c r="W8" s="116"/>
    </row>
    <row r="9" spans="2:23" ht="18" customHeight="1">
      <c r="B9" s="8">
        <v>1</v>
      </c>
      <c r="C9" s="9">
        <v>7</v>
      </c>
      <c r="D9" s="126" t="s">
        <v>90</v>
      </c>
      <c r="E9" s="126"/>
      <c r="F9" s="127"/>
      <c r="G9" s="10">
        <f>G10+G12+G15+G20</f>
        <v>0</v>
      </c>
      <c r="H9" s="11">
        <f>H10+H12+H15+H20</f>
        <v>0</v>
      </c>
      <c r="I9" s="11">
        <f>I10+I12+I15+I20</f>
        <v>17810</v>
      </c>
      <c r="J9" s="11">
        <f>J10+J12+J15+J20</f>
        <v>3200</v>
      </c>
      <c r="K9" s="12">
        <f>K10+K12+K15+K20</f>
        <v>0</v>
      </c>
      <c r="L9" s="13">
        <f aca="true" t="shared" si="0" ref="L9:L26">SUM(G9:K9)</f>
        <v>21010</v>
      </c>
      <c r="M9" s="14"/>
      <c r="N9" s="11"/>
      <c r="O9" s="11"/>
      <c r="P9" s="11"/>
      <c r="Q9" s="11"/>
      <c r="R9" s="11"/>
      <c r="S9" s="11"/>
      <c r="T9" s="11"/>
      <c r="U9" s="12"/>
      <c r="V9" s="13">
        <f aca="true" t="shared" si="1" ref="V9:V26">SUM(M9:U9)</f>
        <v>0</v>
      </c>
      <c r="W9" s="15">
        <f aca="true" t="shared" si="2" ref="W9:W26">L9+V9</f>
        <v>21010</v>
      </c>
    </row>
    <row r="10" spans="2:23" ht="18.75" customHeight="1">
      <c r="B10" s="8">
        <v>2</v>
      </c>
      <c r="C10" s="16">
        <v>1</v>
      </c>
      <c r="D10" s="90" t="s">
        <v>91</v>
      </c>
      <c r="E10" s="90"/>
      <c r="F10" s="91"/>
      <c r="G10" s="17"/>
      <c r="H10" s="18"/>
      <c r="I10" s="18">
        <f>I11</f>
        <v>16600</v>
      </c>
      <c r="J10" s="18"/>
      <c r="K10" s="19"/>
      <c r="L10" s="20">
        <f t="shared" si="0"/>
        <v>16600</v>
      </c>
      <c r="M10" s="21"/>
      <c r="N10" s="18"/>
      <c r="O10" s="18"/>
      <c r="P10" s="18"/>
      <c r="Q10" s="18"/>
      <c r="R10" s="18"/>
      <c r="S10" s="18"/>
      <c r="T10" s="18"/>
      <c r="U10" s="19"/>
      <c r="V10" s="20">
        <f t="shared" si="1"/>
        <v>0</v>
      </c>
      <c r="W10" s="22">
        <f t="shared" si="2"/>
        <v>16600</v>
      </c>
    </row>
    <row r="11" spans="2:23" ht="18" customHeight="1">
      <c r="B11" s="8">
        <v>3</v>
      </c>
      <c r="C11" s="23"/>
      <c r="D11" s="43" t="s">
        <v>92</v>
      </c>
      <c r="E11" s="87" t="s">
        <v>93</v>
      </c>
      <c r="F11" s="37"/>
      <c r="G11" s="27"/>
      <c r="H11" s="28"/>
      <c r="I11" s="28">
        <v>16600</v>
      </c>
      <c r="J11" s="28"/>
      <c r="K11" s="29"/>
      <c r="L11" s="30">
        <f>SUM(G11:K11)</f>
        <v>16600</v>
      </c>
      <c r="M11" s="31"/>
      <c r="N11" s="28"/>
      <c r="O11" s="28"/>
      <c r="P11" s="28"/>
      <c r="Q11" s="28"/>
      <c r="R11" s="28"/>
      <c r="S11" s="28"/>
      <c r="T11" s="28"/>
      <c r="U11" s="29"/>
      <c r="V11" s="30">
        <f t="shared" si="1"/>
        <v>0</v>
      </c>
      <c r="W11" s="32">
        <f t="shared" si="2"/>
        <v>16600</v>
      </c>
    </row>
    <row r="12" spans="2:23" ht="18" customHeight="1">
      <c r="B12" s="8">
        <v>4</v>
      </c>
      <c r="C12" s="16">
        <v>2</v>
      </c>
      <c r="D12" s="90" t="s">
        <v>94</v>
      </c>
      <c r="E12" s="90"/>
      <c r="F12" s="91"/>
      <c r="G12" s="17"/>
      <c r="H12" s="18"/>
      <c r="I12" s="18">
        <f>SUM(I13:I14)</f>
        <v>1210</v>
      </c>
      <c r="J12" s="18"/>
      <c r="K12" s="19"/>
      <c r="L12" s="20">
        <f t="shared" si="0"/>
        <v>1210</v>
      </c>
      <c r="M12" s="21"/>
      <c r="N12" s="18"/>
      <c r="O12" s="18"/>
      <c r="P12" s="18"/>
      <c r="Q12" s="18"/>
      <c r="R12" s="18"/>
      <c r="S12" s="18"/>
      <c r="T12" s="18"/>
      <c r="U12" s="19"/>
      <c r="V12" s="20">
        <f t="shared" si="1"/>
        <v>0</v>
      </c>
      <c r="W12" s="22">
        <f t="shared" si="2"/>
        <v>1210</v>
      </c>
    </row>
    <row r="13" spans="2:23" ht="18.75" customHeight="1">
      <c r="B13" s="8">
        <v>5</v>
      </c>
      <c r="C13" s="23"/>
      <c r="D13" s="43" t="s">
        <v>95</v>
      </c>
      <c r="E13" s="87" t="s">
        <v>143</v>
      </c>
      <c r="F13" s="37"/>
      <c r="G13" s="27"/>
      <c r="H13" s="28"/>
      <c r="I13" s="28">
        <v>550</v>
      </c>
      <c r="J13" s="28"/>
      <c r="K13" s="29"/>
      <c r="L13" s="30">
        <f>SUM(G13:K13)</f>
        <v>550</v>
      </c>
      <c r="M13" s="31"/>
      <c r="N13" s="28"/>
      <c r="O13" s="28"/>
      <c r="P13" s="28"/>
      <c r="Q13" s="28"/>
      <c r="R13" s="28"/>
      <c r="S13" s="28"/>
      <c r="T13" s="28"/>
      <c r="U13" s="29"/>
      <c r="V13" s="30">
        <f t="shared" si="1"/>
        <v>0</v>
      </c>
      <c r="W13" s="32">
        <f t="shared" si="2"/>
        <v>550</v>
      </c>
    </row>
    <row r="14" spans="2:23" ht="18.75" customHeight="1">
      <c r="B14" s="8"/>
      <c r="C14" s="23"/>
      <c r="D14" s="24" t="s">
        <v>95</v>
      </c>
      <c r="E14" s="140" t="s">
        <v>144</v>
      </c>
      <c r="F14" s="141"/>
      <c r="G14" s="27"/>
      <c r="H14" s="28"/>
      <c r="I14" s="28">
        <v>660</v>
      </c>
      <c r="J14" s="28"/>
      <c r="K14" s="29"/>
      <c r="L14" s="30">
        <f>SUM(G14:K14)</f>
        <v>660</v>
      </c>
      <c r="M14" s="31"/>
      <c r="N14" s="28"/>
      <c r="O14" s="28"/>
      <c r="P14" s="28"/>
      <c r="Q14" s="28"/>
      <c r="R14" s="28"/>
      <c r="S14" s="28"/>
      <c r="T14" s="28"/>
      <c r="U14" s="29"/>
      <c r="V14" s="30"/>
      <c r="W14" s="32"/>
    </row>
    <row r="15" spans="2:23" ht="18.75" customHeight="1">
      <c r="B15" s="8">
        <v>6</v>
      </c>
      <c r="C15" s="16">
        <v>3</v>
      </c>
      <c r="D15" s="90" t="s">
        <v>96</v>
      </c>
      <c r="E15" s="90"/>
      <c r="F15" s="91"/>
      <c r="G15" s="17"/>
      <c r="H15" s="18"/>
      <c r="I15" s="18"/>
      <c r="J15" s="18"/>
      <c r="K15" s="19"/>
      <c r="L15" s="20">
        <f t="shared" si="0"/>
        <v>0</v>
      </c>
      <c r="M15" s="21"/>
      <c r="N15" s="18"/>
      <c r="O15" s="18"/>
      <c r="P15" s="18"/>
      <c r="Q15" s="18"/>
      <c r="R15" s="18"/>
      <c r="S15" s="18"/>
      <c r="T15" s="18"/>
      <c r="U15" s="19"/>
      <c r="V15" s="20">
        <f t="shared" si="1"/>
        <v>0</v>
      </c>
      <c r="W15" s="22">
        <f t="shared" si="2"/>
        <v>0</v>
      </c>
    </row>
    <row r="16" spans="2:23" ht="18.75" customHeight="1">
      <c r="B16" s="8">
        <v>7</v>
      </c>
      <c r="C16" s="33">
        <v>1</v>
      </c>
      <c r="D16" s="88" t="s">
        <v>97</v>
      </c>
      <c r="E16" s="88"/>
      <c r="F16" s="89"/>
      <c r="G16" s="34"/>
      <c r="H16" s="35"/>
      <c r="I16" s="35"/>
      <c r="J16" s="35"/>
      <c r="K16" s="36"/>
      <c r="L16" s="38">
        <f t="shared" si="0"/>
        <v>0</v>
      </c>
      <c r="M16" s="39"/>
      <c r="N16" s="35"/>
      <c r="O16" s="35"/>
      <c r="P16" s="35"/>
      <c r="Q16" s="35"/>
      <c r="R16" s="35"/>
      <c r="S16" s="35"/>
      <c r="T16" s="35"/>
      <c r="U16" s="36"/>
      <c r="V16" s="38">
        <f t="shared" si="1"/>
        <v>0</v>
      </c>
      <c r="W16" s="40">
        <f t="shared" si="2"/>
        <v>0</v>
      </c>
    </row>
    <row r="17" spans="2:23" ht="18.75" customHeight="1">
      <c r="B17" s="8">
        <v>8</v>
      </c>
      <c r="C17" s="23"/>
      <c r="D17" s="43"/>
      <c r="E17" s="87" t="s">
        <v>98</v>
      </c>
      <c r="F17" s="37"/>
      <c r="G17" s="27"/>
      <c r="H17" s="28"/>
      <c r="I17" s="28"/>
      <c r="J17" s="28"/>
      <c r="K17" s="29"/>
      <c r="L17" s="30">
        <f t="shared" si="0"/>
        <v>0</v>
      </c>
      <c r="M17" s="31"/>
      <c r="N17" s="28"/>
      <c r="O17" s="28"/>
      <c r="P17" s="28"/>
      <c r="Q17" s="28"/>
      <c r="R17" s="28" t="s">
        <v>52</v>
      </c>
      <c r="S17" s="28"/>
      <c r="T17" s="28"/>
      <c r="U17" s="29"/>
      <c r="V17" s="30">
        <f t="shared" si="1"/>
        <v>0</v>
      </c>
      <c r="W17" s="32">
        <f t="shared" si="2"/>
        <v>0</v>
      </c>
    </row>
    <row r="18" spans="2:23" ht="18.75" customHeight="1">
      <c r="B18" s="8">
        <v>9</v>
      </c>
      <c r="C18" s="33">
        <v>2</v>
      </c>
      <c r="D18" s="88" t="s">
        <v>99</v>
      </c>
      <c r="E18" s="88"/>
      <c r="F18" s="89"/>
      <c r="G18" s="34">
        <f>G19</f>
        <v>0</v>
      </c>
      <c r="H18" s="35">
        <f>H19</f>
        <v>0</v>
      </c>
      <c r="I18" s="35"/>
      <c r="J18" s="35"/>
      <c r="K18" s="36"/>
      <c r="L18" s="38">
        <f t="shared" si="0"/>
        <v>0</v>
      </c>
      <c r="M18" s="39"/>
      <c r="N18" s="35"/>
      <c r="O18" s="35"/>
      <c r="P18" s="35"/>
      <c r="Q18" s="35"/>
      <c r="R18" s="35"/>
      <c r="S18" s="35"/>
      <c r="T18" s="35"/>
      <c r="U18" s="36"/>
      <c r="V18" s="38">
        <f t="shared" si="1"/>
        <v>0</v>
      </c>
      <c r="W18" s="40">
        <f t="shared" si="2"/>
        <v>0</v>
      </c>
    </row>
    <row r="19" spans="2:23" ht="18.75" customHeight="1">
      <c r="B19" s="8">
        <v>10</v>
      </c>
      <c r="C19" s="23"/>
      <c r="D19" s="43" t="s">
        <v>100</v>
      </c>
      <c r="E19" s="87" t="s">
        <v>101</v>
      </c>
      <c r="F19" s="37"/>
      <c r="G19" s="27">
        <v>0</v>
      </c>
      <c r="H19" s="28">
        <v>0</v>
      </c>
      <c r="I19" s="28"/>
      <c r="J19" s="28"/>
      <c r="K19" s="29"/>
      <c r="L19" s="30">
        <f t="shared" si="0"/>
        <v>0</v>
      </c>
      <c r="M19" s="31"/>
      <c r="N19" s="28"/>
      <c r="O19" s="28"/>
      <c r="P19" s="28"/>
      <c r="Q19" s="28"/>
      <c r="R19" s="28"/>
      <c r="S19" s="28"/>
      <c r="T19" s="28"/>
      <c r="U19" s="29"/>
      <c r="V19" s="30">
        <f t="shared" si="1"/>
        <v>0</v>
      </c>
      <c r="W19" s="32">
        <f t="shared" si="2"/>
        <v>0</v>
      </c>
    </row>
    <row r="20" spans="2:23" ht="18.75" customHeight="1">
      <c r="B20" s="8">
        <v>11</v>
      </c>
      <c r="C20" s="16">
        <v>4</v>
      </c>
      <c r="D20" s="90" t="s">
        <v>102</v>
      </c>
      <c r="E20" s="90"/>
      <c r="F20" s="91"/>
      <c r="G20" s="17"/>
      <c r="H20" s="18"/>
      <c r="I20" s="18"/>
      <c r="J20" s="18">
        <f>J21</f>
        <v>3200</v>
      </c>
      <c r="K20" s="19"/>
      <c r="L20" s="20">
        <f t="shared" si="0"/>
        <v>3200</v>
      </c>
      <c r="M20" s="21"/>
      <c r="N20" s="18"/>
      <c r="O20" s="18"/>
      <c r="P20" s="18"/>
      <c r="Q20" s="18"/>
      <c r="R20" s="18"/>
      <c r="S20" s="18"/>
      <c r="T20" s="18"/>
      <c r="U20" s="19"/>
      <c r="V20" s="20">
        <f t="shared" si="1"/>
        <v>0</v>
      </c>
      <c r="W20" s="22">
        <f t="shared" si="2"/>
        <v>3200</v>
      </c>
    </row>
    <row r="21" spans="2:23" ht="18.75" customHeight="1">
      <c r="B21" s="8">
        <v>12</v>
      </c>
      <c r="C21" s="23"/>
      <c r="D21" s="43" t="s">
        <v>26</v>
      </c>
      <c r="E21" s="87" t="s">
        <v>103</v>
      </c>
      <c r="F21" s="37"/>
      <c r="G21" s="27"/>
      <c r="H21" s="28"/>
      <c r="I21" s="28"/>
      <c r="J21" s="28">
        <v>3200</v>
      </c>
      <c r="K21" s="29"/>
      <c r="L21" s="30">
        <f t="shared" si="0"/>
        <v>3200</v>
      </c>
      <c r="M21" s="31"/>
      <c r="N21" s="28"/>
      <c r="O21" s="28"/>
      <c r="P21" s="28"/>
      <c r="Q21" s="28"/>
      <c r="R21" s="28"/>
      <c r="S21" s="28"/>
      <c r="T21" s="28"/>
      <c r="U21" s="29"/>
      <c r="V21" s="30">
        <f t="shared" si="1"/>
        <v>0</v>
      </c>
      <c r="W21" s="32">
        <f t="shared" si="2"/>
        <v>3200</v>
      </c>
    </row>
    <row r="22" spans="2:23" ht="18.75" customHeight="1">
      <c r="B22" s="8">
        <v>13</v>
      </c>
      <c r="C22" s="16"/>
      <c r="D22" s="90"/>
      <c r="E22" s="90"/>
      <c r="F22" s="91"/>
      <c r="G22" s="17"/>
      <c r="H22" s="18"/>
      <c r="I22" s="18"/>
      <c r="J22" s="18"/>
      <c r="K22" s="19"/>
      <c r="L22" s="20">
        <f t="shared" si="0"/>
        <v>0</v>
      </c>
      <c r="M22" s="21"/>
      <c r="N22" s="18"/>
      <c r="O22" s="18"/>
      <c r="P22" s="18"/>
      <c r="Q22" s="18"/>
      <c r="R22" s="18"/>
      <c r="S22" s="18"/>
      <c r="T22" s="18"/>
      <c r="U22" s="19"/>
      <c r="V22" s="20">
        <f t="shared" si="1"/>
        <v>0</v>
      </c>
      <c r="W22" s="22">
        <f t="shared" si="2"/>
        <v>0</v>
      </c>
    </row>
    <row r="23" spans="2:23" ht="18.75" customHeight="1">
      <c r="B23" s="8">
        <v>14</v>
      </c>
      <c r="C23" s="33"/>
      <c r="D23" s="88"/>
      <c r="E23" s="88"/>
      <c r="F23" s="89"/>
      <c r="G23" s="34"/>
      <c r="H23" s="35"/>
      <c r="I23" s="35"/>
      <c r="J23" s="35"/>
      <c r="K23" s="36"/>
      <c r="L23" s="38">
        <f t="shared" si="0"/>
        <v>0</v>
      </c>
      <c r="M23" s="39"/>
      <c r="N23" s="35"/>
      <c r="O23" s="35"/>
      <c r="P23" s="35"/>
      <c r="Q23" s="35"/>
      <c r="R23" s="35"/>
      <c r="S23" s="35"/>
      <c r="T23" s="35"/>
      <c r="U23" s="36"/>
      <c r="V23" s="38">
        <f t="shared" si="1"/>
        <v>0</v>
      </c>
      <c r="W23" s="40">
        <f t="shared" si="2"/>
        <v>0</v>
      </c>
    </row>
    <row r="24" spans="2:23" ht="18.75" customHeight="1">
      <c r="B24" s="8">
        <v>15</v>
      </c>
      <c r="C24" s="23"/>
      <c r="D24" s="43"/>
      <c r="E24" s="87"/>
      <c r="F24" s="37"/>
      <c r="G24" s="27"/>
      <c r="H24" s="28"/>
      <c r="I24" s="28"/>
      <c r="J24" s="28"/>
      <c r="K24" s="29"/>
      <c r="L24" s="30">
        <f t="shared" si="0"/>
        <v>0</v>
      </c>
      <c r="M24" s="31"/>
      <c r="N24" s="28"/>
      <c r="O24" s="28"/>
      <c r="P24" s="28"/>
      <c r="Q24" s="28"/>
      <c r="R24" s="28"/>
      <c r="S24" s="28"/>
      <c r="T24" s="28"/>
      <c r="U24" s="29"/>
      <c r="V24" s="30">
        <f t="shared" si="1"/>
        <v>0</v>
      </c>
      <c r="W24" s="32">
        <f t="shared" si="2"/>
        <v>0</v>
      </c>
    </row>
    <row r="25" spans="2:23" ht="19.5" customHeight="1">
      <c r="B25" s="8">
        <v>16</v>
      </c>
      <c r="C25" s="33"/>
      <c r="D25" s="88"/>
      <c r="E25" s="88"/>
      <c r="F25" s="89"/>
      <c r="G25" s="34"/>
      <c r="H25" s="35"/>
      <c r="I25" s="35"/>
      <c r="J25" s="35"/>
      <c r="K25" s="36"/>
      <c r="L25" s="38">
        <f t="shared" si="0"/>
        <v>0</v>
      </c>
      <c r="M25" s="39"/>
      <c r="N25" s="35"/>
      <c r="O25" s="35"/>
      <c r="P25" s="35"/>
      <c r="Q25" s="35"/>
      <c r="R25" s="35"/>
      <c r="S25" s="35"/>
      <c r="T25" s="35"/>
      <c r="U25" s="36"/>
      <c r="V25" s="38">
        <f t="shared" si="1"/>
        <v>0</v>
      </c>
      <c r="W25" s="40">
        <f t="shared" si="2"/>
        <v>0</v>
      </c>
    </row>
    <row r="26" spans="2:23" ht="18.75" customHeight="1" thickBot="1">
      <c r="B26" s="8">
        <v>17</v>
      </c>
      <c r="C26" s="23"/>
      <c r="D26" s="43"/>
      <c r="E26" s="87"/>
      <c r="F26" s="37"/>
      <c r="G26" s="27"/>
      <c r="H26" s="28"/>
      <c r="I26" s="28"/>
      <c r="J26" s="28"/>
      <c r="K26" s="29"/>
      <c r="L26" s="30">
        <f t="shared" si="0"/>
        <v>0</v>
      </c>
      <c r="M26" s="31"/>
      <c r="N26" s="28"/>
      <c r="O26" s="28"/>
      <c r="P26" s="28"/>
      <c r="Q26" s="28"/>
      <c r="R26" s="28"/>
      <c r="S26" s="28"/>
      <c r="T26" s="28"/>
      <c r="U26" s="29"/>
      <c r="V26" s="30">
        <f t="shared" si="1"/>
        <v>0</v>
      </c>
      <c r="W26" s="32">
        <f t="shared" si="2"/>
        <v>0</v>
      </c>
    </row>
    <row r="27" spans="2:23" ht="12.7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</sheetData>
  <mergeCells count="43">
    <mergeCell ref="E14:F14"/>
    <mergeCell ref="B4:W4"/>
    <mergeCell ref="B5:F5"/>
    <mergeCell ref="G5:L5"/>
    <mergeCell ref="M5:V5"/>
    <mergeCell ref="W5:W8"/>
    <mergeCell ref="C6:C8"/>
    <mergeCell ref="D6:D8"/>
    <mergeCell ref="F6:F8"/>
    <mergeCell ref="G6:V6"/>
    <mergeCell ref="G7:G8"/>
    <mergeCell ref="N7:N8"/>
    <mergeCell ref="O7:O8"/>
    <mergeCell ref="H7:H8"/>
    <mergeCell ref="I7:I8"/>
    <mergeCell ref="J7:J8"/>
    <mergeCell ref="K7:K8"/>
    <mergeCell ref="T7:T8"/>
    <mergeCell ref="U7:U8"/>
    <mergeCell ref="V7:V8"/>
    <mergeCell ref="D9:F9"/>
    <mergeCell ref="P7:P8"/>
    <mergeCell ref="Q7:Q8"/>
    <mergeCell ref="R7:R8"/>
    <mergeCell ref="S7:S8"/>
    <mergeCell ref="L7:L8"/>
    <mergeCell ref="M7:M8"/>
    <mergeCell ref="D10:F10"/>
    <mergeCell ref="E11:F11"/>
    <mergeCell ref="D12:F12"/>
    <mergeCell ref="E13:F13"/>
    <mergeCell ref="D15:F15"/>
    <mergeCell ref="D16:F16"/>
    <mergeCell ref="E17:F17"/>
    <mergeCell ref="D18:F18"/>
    <mergeCell ref="E19:F19"/>
    <mergeCell ref="D20:F20"/>
    <mergeCell ref="E21:F21"/>
    <mergeCell ref="D22:F22"/>
    <mergeCell ref="D23:F23"/>
    <mergeCell ref="E24:F24"/>
    <mergeCell ref="D25:F25"/>
    <mergeCell ref="E26:F26"/>
  </mergeCells>
  <printOptions/>
  <pageMargins left="0.75" right="0.75" top="1" bottom="1" header="0.4921259845" footer="0.4921259845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31"/>
  <sheetViews>
    <sheetView workbookViewId="0" topLeftCell="H1">
      <selection activeCell="O2" sqref="O2"/>
    </sheetView>
  </sheetViews>
  <sheetFormatPr defaultColWidth="9.00390625" defaultRowHeight="12.75"/>
  <cols>
    <col min="1" max="1" width="2.375" style="0" customWidth="1"/>
    <col min="2" max="2" width="3.375" style="0" customWidth="1"/>
    <col min="3" max="3" width="3.75390625" style="0" customWidth="1"/>
    <col min="4" max="4" width="11.375" style="0" customWidth="1"/>
    <col min="5" max="5" width="2.00390625" style="0" customWidth="1"/>
    <col min="6" max="6" width="43.00390625" style="0" customWidth="1"/>
    <col min="7" max="7" width="8.625" style="0" customWidth="1"/>
    <col min="8" max="8" width="8.375" style="0" customWidth="1"/>
    <col min="9" max="11" width="8.625" style="0" customWidth="1"/>
    <col min="12" max="12" width="8.75390625" style="0" customWidth="1"/>
    <col min="13" max="19" width="8.625" style="0" customWidth="1"/>
    <col min="20" max="20" width="8.375" style="0" customWidth="1"/>
    <col min="21" max="21" width="8.625" style="0" customWidth="1"/>
    <col min="22" max="22" width="8.375" style="0" customWidth="1"/>
    <col min="23" max="23" width="11.375" style="0" customWidth="1"/>
  </cols>
  <sheetData>
    <row r="2" spans="2:4" ht="15.75">
      <c r="B2" s="2" t="s">
        <v>104</v>
      </c>
      <c r="D2" s="1"/>
    </row>
    <row r="3" spans="2:23" ht="13.5" thickBot="1"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9.5" customHeight="1" thickBot="1">
      <c r="B4" s="107" t="s">
        <v>154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8"/>
    </row>
    <row r="5" spans="2:23" ht="18.75" customHeight="1" thickBot="1">
      <c r="B5" s="109"/>
      <c r="C5" s="110"/>
      <c r="D5" s="110"/>
      <c r="E5" s="110"/>
      <c r="F5" s="111"/>
      <c r="G5" s="112" t="s">
        <v>4</v>
      </c>
      <c r="H5" s="113"/>
      <c r="I5" s="113"/>
      <c r="J5" s="113"/>
      <c r="K5" s="113"/>
      <c r="L5" s="114"/>
      <c r="M5" s="113" t="s">
        <v>5</v>
      </c>
      <c r="N5" s="113"/>
      <c r="O5" s="113"/>
      <c r="P5" s="113"/>
      <c r="Q5" s="113"/>
      <c r="R5" s="113"/>
      <c r="S5" s="113"/>
      <c r="T5" s="113"/>
      <c r="U5" s="113"/>
      <c r="V5" s="114"/>
      <c r="W5" s="115" t="s">
        <v>154</v>
      </c>
    </row>
    <row r="6" spans="2:23" ht="18.75" customHeight="1" thickBot="1">
      <c r="B6" s="6"/>
      <c r="C6" s="117"/>
      <c r="D6" s="120" t="s">
        <v>6</v>
      </c>
      <c r="E6" s="7"/>
      <c r="F6" s="123" t="s">
        <v>7</v>
      </c>
      <c r="G6" s="98" t="s">
        <v>8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100"/>
      <c r="W6" s="115"/>
    </row>
    <row r="7" spans="2:23" ht="18.75" customHeight="1" thickBot="1">
      <c r="B7" s="6"/>
      <c r="C7" s="118"/>
      <c r="D7" s="121"/>
      <c r="E7" s="7"/>
      <c r="F7" s="124"/>
      <c r="G7" s="101" t="s">
        <v>9</v>
      </c>
      <c r="H7" s="92" t="s">
        <v>10</v>
      </c>
      <c r="I7" s="92" t="s">
        <v>11</v>
      </c>
      <c r="J7" s="92" t="s">
        <v>12</v>
      </c>
      <c r="K7" s="92" t="s">
        <v>13</v>
      </c>
      <c r="L7" s="103" t="s">
        <v>14</v>
      </c>
      <c r="M7" s="101" t="s">
        <v>15</v>
      </c>
      <c r="N7" s="92" t="s">
        <v>16</v>
      </c>
      <c r="O7" s="92" t="s">
        <v>17</v>
      </c>
      <c r="P7" s="92" t="s">
        <v>18</v>
      </c>
      <c r="Q7" s="92" t="s">
        <v>19</v>
      </c>
      <c r="R7" s="92" t="s">
        <v>20</v>
      </c>
      <c r="S7" s="92" t="s">
        <v>21</v>
      </c>
      <c r="T7" s="92" t="s">
        <v>22</v>
      </c>
      <c r="U7" s="92" t="s">
        <v>23</v>
      </c>
      <c r="V7" s="94" t="s">
        <v>14</v>
      </c>
      <c r="W7" s="115"/>
    </row>
    <row r="8" spans="2:23" ht="19.5" customHeight="1">
      <c r="B8" s="6"/>
      <c r="C8" s="119"/>
      <c r="D8" s="122"/>
      <c r="E8" s="7"/>
      <c r="F8" s="125"/>
      <c r="G8" s="102"/>
      <c r="H8" s="93"/>
      <c r="I8" s="93"/>
      <c r="J8" s="93"/>
      <c r="K8" s="93"/>
      <c r="L8" s="104"/>
      <c r="M8" s="102"/>
      <c r="N8" s="93"/>
      <c r="O8" s="93"/>
      <c r="P8" s="93"/>
      <c r="Q8" s="93"/>
      <c r="R8" s="93"/>
      <c r="S8" s="93"/>
      <c r="T8" s="93"/>
      <c r="U8" s="93"/>
      <c r="V8" s="95"/>
      <c r="W8" s="116"/>
    </row>
    <row r="9" spans="2:23" ht="19.5" customHeight="1">
      <c r="B9" s="8">
        <v>1</v>
      </c>
      <c r="C9" s="9">
        <v>8</v>
      </c>
      <c r="D9" s="126" t="s">
        <v>105</v>
      </c>
      <c r="E9" s="126"/>
      <c r="F9" s="127"/>
      <c r="G9" s="10">
        <f>G10+G14+G16+G18+G27</f>
        <v>0</v>
      </c>
      <c r="H9" s="11">
        <f>H10+H14+H16+H18+H27</f>
        <v>0</v>
      </c>
      <c r="I9" s="11">
        <f>I10+I14+I16+I18</f>
        <v>2494</v>
      </c>
      <c r="J9" s="11">
        <f>J10+J14+J16+J18+J27</f>
        <v>11100</v>
      </c>
      <c r="K9" s="12">
        <f>K10+K14+K18+K27</f>
        <v>0</v>
      </c>
      <c r="L9" s="13">
        <f aca="true" t="shared" si="0" ref="L9:L19">SUM(G9:K9)</f>
        <v>13594</v>
      </c>
      <c r="M9" s="14"/>
      <c r="N9" s="11"/>
      <c r="O9" s="11"/>
      <c r="P9" s="11"/>
      <c r="Q9" s="11"/>
      <c r="R9" s="11"/>
      <c r="S9" s="11"/>
      <c r="T9" s="11"/>
      <c r="U9" s="12"/>
      <c r="V9" s="13">
        <f aca="true" t="shared" si="1" ref="V9:V30">SUM(M9:U9)</f>
        <v>0</v>
      </c>
      <c r="W9" s="15">
        <f>L9+V9</f>
        <v>13594</v>
      </c>
    </row>
    <row r="10" spans="2:23" ht="18" customHeight="1">
      <c r="B10" s="8">
        <v>2</v>
      </c>
      <c r="C10" s="16">
        <v>1</v>
      </c>
      <c r="D10" s="90" t="s">
        <v>106</v>
      </c>
      <c r="E10" s="90"/>
      <c r="F10" s="91"/>
      <c r="G10" s="17"/>
      <c r="H10" s="18"/>
      <c r="I10" s="18"/>
      <c r="J10" s="18">
        <f>SUM(J11:J13)</f>
        <v>11100</v>
      </c>
      <c r="K10" s="19"/>
      <c r="L10" s="20">
        <f t="shared" si="0"/>
        <v>11100</v>
      </c>
      <c r="M10" s="21"/>
      <c r="N10" s="18"/>
      <c r="O10" s="18"/>
      <c r="P10" s="18"/>
      <c r="Q10" s="18"/>
      <c r="R10" s="18"/>
      <c r="S10" s="18"/>
      <c r="T10" s="18"/>
      <c r="U10" s="19"/>
      <c r="V10" s="20">
        <f t="shared" si="1"/>
        <v>0</v>
      </c>
      <c r="W10" s="22">
        <f aca="true" t="shared" si="2" ref="W10:W30">L10+V10</f>
        <v>11100</v>
      </c>
    </row>
    <row r="11" spans="2:23" ht="18.75" customHeight="1">
      <c r="B11" s="8">
        <v>3</v>
      </c>
      <c r="C11" s="23"/>
      <c r="D11" s="24" t="s">
        <v>107</v>
      </c>
      <c r="E11" s="87" t="s">
        <v>108</v>
      </c>
      <c r="F11" s="37"/>
      <c r="G11" s="27"/>
      <c r="H11" s="28"/>
      <c r="I11" s="28"/>
      <c r="J11" s="28">
        <v>3850</v>
      </c>
      <c r="K11" s="29"/>
      <c r="L11" s="30">
        <f t="shared" si="0"/>
        <v>3850</v>
      </c>
      <c r="M11" s="31"/>
      <c r="N11" s="28"/>
      <c r="O11" s="28"/>
      <c r="P11" s="28"/>
      <c r="Q11" s="28"/>
      <c r="R11" s="28"/>
      <c r="S11" s="28"/>
      <c r="T11" s="28"/>
      <c r="U11" s="29"/>
      <c r="V11" s="30">
        <f t="shared" si="1"/>
        <v>0</v>
      </c>
      <c r="W11" s="32">
        <f t="shared" si="2"/>
        <v>3850</v>
      </c>
    </row>
    <row r="12" spans="2:23" ht="18.75" customHeight="1">
      <c r="B12" s="8"/>
      <c r="C12" s="23"/>
      <c r="D12" s="24" t="s">
        <v>109</v>
      </c>
      <c r="E12" s="135" t="s">
        <v>110</v>
      </c>
      <c r="F12" s="136"/>
      <c r="G12" s="27"/>
      <c r="H12" s="28"/>
      <c r="I12" s="28"/>
      <c r="J12" s="28">
        <v>6600</v>
      </c>
      <c r="K12" s="29"/>
      <c r="L12" s="30">
        <f t="shared" si="0"/>
        <v>6600</v>
      </c>
      <c r="M12" s="31"/>
      <c r="N12" s="28"/>
      <c r="O12" s="28"/>
      <c r="P12" s="28"/>
      <c r="Q12" s="28"/>
      <c r="R12" s="28"/>
      <c r="S12" s="28"/>
      <c r="T12" s="28"/>
      <c r="U12" s="29"/>
      <c r="V12" s="30"/>
      <c r="W12" s="32"/>
    </row>
    <row r="13" spans="2:23" ht="18.75" customHeight="1">
      <c r="B13" s="8"/>
      <c r="C13" s="23"/>
      <c r="D13" s="24" t="s">
        <v>109</v>
      </c>
      <c r="E13" s="135" t="s">
        <v>111</v>
      </c>
      <c r="F13" s="136"/>
      <c r="G13" s="27"/>
      <c r="H13" s="28"/>
      <c r="I13" s="28"/>
      <c r="J13" s="28">
        <v>650</v>
      </c>
      <c r="K13" s="29"/>
      <c r="L13" s="30">
        <f t="shared" si="0"/>
        <v>650</v>
      </c>
      <c r="M13" s="31"/>
      <c r="N13" s="28"/>
      <c r="O13" s="28"/>
      <c r="P13" s="28"/>
      <c r="Q13" s="28"/>
      <c r="R13" s="28"/>
      <c r="S13" s="28"/>
      <c r="T13" s="28"/>
      <c r="U13" s="29"/>
      <c r="V13" s="30"/>
      <c r="W13" s="32"/>
    </row>
    <row r="14" spans="2:23" ht="18.75" customHeight="1">
      <c r="B14" s="8">
        <v>4</v>
      </c>
      <c r="C14" s="16">
        <v>2</v>
      </c>
      <c r="D14" s="90" t="s">
        <v>112</v>
      </c>
      <c r="E14" s="90"/>
      <c r="F14" s="91"/>
      <c r="G14" s="17"/>
      <c r="H14" s="18"/>
      <c r="I14" s="18">
        <f>I15</f>
        <v>236</v>
      </c>
      <c r="J14" s="18"/>
      <c r="K14" s="19"/>
      <c r="L14" s="20">
        <f t="shared" si="0"/>
        <v>236</v>
      </c>
      <c r="M14" s="21"/>
      <c r="N14" s="18"/>
      <c r="O14" s="18"/>
      <c r="P14" s="18"/>
      <c r="Q14" s="18"/>
      <c r="R14" s="18"/>
      <c r="S14" s="18"/>
      <c r="T14" s="18"/>
      <c r="U14" s="19"/>
      <c r="V14" s="20">
        <f t="shared" si="1"/>
        <v>0</v>
      </c>
      <c r="W14" s="22">
        <f t="shared" si="2"/>
        <v>236</v>
      </c>
    </row>
    <row r="15" spans="2:23" ht="18.75" customHeight="1">
      <c r="B15" s="8">
        <v>5</v>
      </c>
      <c r="C15" s="23"/>
      <c r="D15" s="24" t="s">
        <v>113</v>
      </c>
      <c r="E15" s="87" t="s">
        <v>112</v>
      </c>
      <c r="F15" s="37"/>
      <c r="G15" s="27"/>
      <c r="H15" s="28"/>
      <c r="I15" s="28">
        <v>236</v>
      </c>
      <c r="J15" s="28"/>
      <c r="K15" s="29"/>
      <c r="L15" s="30">
        <f t="shared" si="0"/>
        <v>236</v>
      </c>
      <c r="M15" s="31"/>
      <c r="N15" s="28"/>
      <c r="O15" s="28"/>
      <c r="P15" s="28"/>
      <c r="Q15" s="28"/>
      <c r="R15" s="28"/>
      <c r="S15" s="28"/>
      <c r="T15" s="28"/>
      <c r="U15" s="29"/>
      <c r="V15" s="30">
        <f t="shared" si="1"/>
        <v>0</v>
      </c>
      <c r="W15" s="32">
        <f t="shared" si="2"/>
        <v>236</v>
      </c>
    </row>
    <row r="16" spans="2:23" ht="19.5" customHeight="1">
      <c r="B16" s="8">
        <v>6</v>
      </c>
      <c r="C16" s="16">
        <v>3</v>
      </c>
      <c r="D16" s="90" t="s">
        <v>114</v>
      </c>
      <c r="E16" s="90"/>
      <c r="F16" s="91"/>
      <c r="G16" s="17"/>
      <c r="H16" s="18"/>
      <c r="I16" s="18">
        <f>I17</f>
        <v>575</v>
      </c>
      <c r="J16" s="18"/>
      <c r="K16" s="19"/>
      <c r="L16" s="20">
        <f t="shared" si="0"/>
        <v>575</v>
      </c>
      <c r="M16" s="21"/>
      <c r="N16" s="18"/>
      <c r="O16" s="18"/>
      <c r="P16" s="18"/>
      <c r="Q16" s="18"/>
      <c r="R16" s="18"/>
      <c r="S16" s="18"/>
      <c r="T16" s="18"/>
      <c r="U16" s="19"/>
      <c r="V16" s="20">
        <f t="shared" si="1"/>
        <v>0</v>
      </c>
      <c r="W16" s="22">
        <f t="shared" si="2"/>
        <v>575</v>
      </c>
    </row>
    <row r="17" spans="2:23" ht="18.75" customHeight="1">
      <c r="B17" s="8">
        <v>7</v>
      </c>
      <c r="C17" s="23"/>
      <c r="D17" s="24" t="s">
        <v>115</v>
      </c>
      <c r="E17" s="87" t="s">
        <v>116</v>
      </c>
      <c r="F17" s="37"/>
      <c r="G17" s="27"/>
      <c r="H17" s="28"/>
      <c r="I17" s="28">
        <v>575</v>
      </c>
      <c r="J17" s="28"/>
      <c r="K17" s="29"/>
      <c r="L17" s="30">
        <f t="shared" si="0"/>
        <v>575</v>
      </c>
      <c r="M17" s="31"/>
      <c r="N17" s="28"/>
      <c r="O17" s="28"/>
      <c r="P17" s="28"/>
      <c r="Q17" s="28"/>
      <c r="R17" s="28"/>
      <c r="S17" s="28"/>
      <c r="T17" s="28"/>
      <c r="U17" s="29"/>
      <c r="V17" s="30">
        <f t="shared" si="1"/>
        <v>0</v>
      </c>
      <c r="W17" s="32">
        <f t="shared" si="2"/>
        <v>575</v>
      </c>
    </row>
    <row r="18" spans="2:23" ht="18.75" customHeight="1">
      <c r="B18" s="8">
        <v>8</v>
      </c>
      <c r="C18" s="16">
        <v>4</v>
      </c>
      <c r="D18" s="90" t="s">
        <v>117</v>
      </c>
      <c r="E18" s="90"/>
      <c r="F18" s="91"/>
      <c r="G18" s="17"/>
      <c r="H18" s="18"/>
      <c r="I18" s="18">
        <f>I19</f>
        <v>1683</v>
      </c>
      <c r="J18" s="18"/>
      <c r="K18" s="19"/>
      <c r="L18" s="20">
        <f t="shared" si="0"/>
        <v>1683</v>
      </c>
      <c r="M18" s="21"/>
      <c r="N18" s="18"/>
      <c r="O18" s="18"/>
      <c r="P18" s="18"/>
      <c r="Q18" s="18"/>
      <c r="R18" s="18"/>
      <c r="S18" s="18"/>
      <c r="T18" s="18"/>
      <c r="U18" s="19"/>
      <c r="V18" s="20">
        <f t="shared" si="1"/>
        <v>0</v>
      </c>
      <c r="W18" s="22">
        <f t="shared" si="2"/>
        <v>1683</v>
      </c>
    </row>
    <row r="19" spans="2:23" ht="18.75" customHeight="1">
      <c r="B19" s="8">
        <v>9</v>
      </c>
      <c r="C19" s="23"/>
      <c r="D19" s="24" t="s">
        <v>118</v>
      </c>
      <c r="E19" s="87" t="s">
        <v>119</v>
      </c>
      <c r="F19" s="37"/>
      <c r="G19" s="27"/>
      <c r="H19" s="28"/>
      <c r="I19" s="28">
        <v>1683</v>
      </c>
      <c r="J19" s="28"/>
      <c r="K19" s="29"/>
      <c r="L19" s="30">
        <f t="shared" si="0"/>
        <v>1683</v>
      </c>
      <c r="M19" s="31"/>
      <c r="N19" s="28"/>
      <c r="O19" s="28"/>
      <c r="P19" s="28"/>
      <c r="Q19" s="28"/>
      <c r="R19" s="28"/>
      <c r="S19" s="28"/>
      <c r="T19" s="28"/>
      <c r="U19" s="29"/>
      <c r="V19" s="30">
        <f t="shared" si="1"/>
        <v>0</v>
      </c>
      <c r="W19" s="32">
        <f t="shared" si="2"/>
        <v>1683</v>
      </c>
    </row>
    <row r="20" spans="2:23" ht="18.75" customHeight="1">
      <c r="B20" s="8">
        <v>10</v>
      </c>
      <c r="C20" s="16"/>
      <c r="D20" s="90"/>
      <c r="E20" s="90"/>
      <c r="F20" s="91"/>
      <c r="G20" s="17"/>
      <c r="H20" s="18"/>
      <c r="I20" s="18"/>
      <c r="J20" s="18"/>
      <c r="K20" s="19"/>
      <c r="L20" s="20"/>
      <c r="M20" s="21"/>
      <c r="N20" s="18"/>
      <c r="O20" s="18"/>
      <c r="P20" s="18"/>
      <c r="Q20" s="18"/>
      <c r="R20" s="18"/>
      <c r="S20" s="18"/>
      <c r="T20" s="18"/>
      <c r="U20" s="19"/>
      <c r="V20" s="20">
        <f t="shared" si="1"/>
        <v>0</v>
      </c>
      <c r="W20" s="22">
        <f t="shared" si="2"/>
        <v>0</v>
      </c>
    </row>
    <row r="21" spans="2:23" ht="18.75" customHeight="1">
      <c r="B21" s="8">
        <v>11</v>
      </c>
      <c r="C21" s="33"/>
      <c r="D21" s="88"/>
      <c r="E21" s="88"/>
      <c r="F21" s="89"/>
      <c r="G21" s="34"/>
      <c r="H21" s="35"/>
      <c r="I21" s="35"/>
      <c r="J21" s="35"/>
      <c r="K21" s="36"/>
      <c r="L21" s="38"/>
      <c r="M21" s="39"/>
      <c r="N21" s="35"/>
      <c r="O21" s="35"/>
      <c r="P21" s="35"/>
      <c r="Q21" s="35"/>
      <c r="R21" s="35"/>
      <c r="S21" s="35"/>
      <c r="T21" s="35"/>
      <c r="U21" s="36"/>
      <c r="V21" s="38">
        <f t="shared" si="1"/>
        <v>0</v>
      </c>
      <c r="W21" s="40">
        <f t="shared" si="2"/>
        <v>0</v>
      </c>
    </row>
    <row r="22" spans="2:23" ht="18.75" customHeight="1">
      <c r="B22" s="8">
        <v>12</v>
      </c>
      <c r="C22" s="23"/>
      <c r="D22" s="24"/>
      <c r="E22" s="87"/>
      <c r="F22" s="37"/>
      <c r="G22" s="27"/>
      <c r="H22" s="28"/>
      <c r="I22" s="28"/>
      <c r="J22" s="28"/>
      <c r="K22" s="29"/>
      <c r="L22" s="30"/>
      <c r="M22" s="31"/>
      <c r="N22" s="28"/>
      <c r="O22" s="28"/>
      <c r="P22" s="28"/>
      <c r="Q22" s="28"/>
      <c r="R22" s="28"/>
      <c r="S22" s="28"/>
      <c r="T22" s="28"/>
      <c r="U22" s="29"/>
      <c r="V22" s="30">
        <f t="shared" si="1"/>
        <v>0</v>
      </c>
      <c r="W22" s="32">
        <f t="shared" si="2"/>
        <v>0</v>
      </c>
    </row>
    <row r="23" spans="2:23" ht="19.5" customHeight="1">
      <c r="B23" s="8">
        <v>14</v>
      </c>
      <c r="C23" s="23"/>
      <c r="D23" s="24"/>
      <c r="E23" s="87"/>
      <c r="F23" s="37"/>
      <c r="G23" s="27"/>
      <c r="H23" s="28"/>
      <c r="I23" s="28"/>
      <c r="J23" s="28"/>
      <c r="K23" s="29"/>
      <c r="L23" s="30"/>
      <c r="M23" s="31"/>
      <c r="N23" s="28"/>
      <c r="O23" s="28"/>
      <c r="P23" s="28"/>
      <c r="Q23" s="28"/>
      <c r="R23" s="28"/>
      <c r="S23" s="28"/>
      <c r="T23" s="28"/>
      <c r="U23" s="29"/>
      <c r="V23" s="30">
        <f t="shared" si="1"/>
        <v>0</v>
      </c>
      <c r="W23" s="32">
        <f t="shared" si="2"/>
        <v>0</v>
      </c>
    </row>
    <row r="24" spans="2:23" ht="19.5" customHeight="1">
      <c r="B24" s="8">
        <v>15</v>
      </c>
      <c r="C24" s="33"/>
      <c r="D24" s="88"/>
      <c r="E24" s="88"/>
      <c r="F24" s="89"/>
      <c r="G24" s="34"/>
      <c r="H24" s="35"/>
      <c r="I24" s="35"/>
      <c r="J24" s="35"/>
      <c r="K24" s="36"/>
      <c r="L24" s="38"/>
      <c r="M24" s="39"/>
      <c r="N24" s="35"/>
      <c r="O24" s="35"/>
      <c r="P24" s="35"/>
      <c r="Q24" s="35"/>
      <c r="R24" s="35"/>
      <c r="S24" s="35"/>
      <c r="T24" s="35"/>
      <c r="U24" s="36"/>
      <c r="V24" s="38">
        <f t="shared" si="1"/>
        <v>0</v>
      </c>
      <c r="W24" s="40">
        <f t="shared" si="2"/>
        <v>0</v>
      </c>
    </row>
    <row r="25" spans="2:23" ht="19.5" customHeight="1">
      <c r="B25" s="8">
        <v>16</v>
      </c>
      <c r="C25" s="33"/>
      <c r="D25" s="88"/>
      <c r="E25" s="88"/>
      <c r="F25" s="89"/>
      <c r="G25" s="34"/>
      <c r="H25" s="35"/>
      <c r="I25" s="35"/>
      <c r="J25" s="35"/>
      <c r="K25" s="36"/>
      <c r="L25" s="38"/>
      <c r="M25" s="39"/>
      <c r="N25" s="35"/>
      <c r="O25" s="35"/>
      <c r="P25" s="35"/>
      <c r="Q25" s="35"/>
      <c r="R25" s="35"/>
      <c r="S25" s="35"/>
      <c r="T25" s="35"/>
      <c r="U25" s="36"/>
      <c r="V25" s="38">
        <f t="shared" si="1"/>
        <v>0</v>
      </c>
      <c r="W25" s="40">
        <f t="shared" si="2"/>
        <v>0</v>
      </c>
    </row>
    <row r="26" spans="2:23" ht="19.5" customHeight="1">
      <c r="B26" s="8">
        <v>17</v>
      </c>
      <c r="C26" s="23"/>
      <c r="D26" s="24"/>
      <c r="E26" s="87"/>
      <c r="F26" s="37"/>
      <c r="G26" s="27"/>
      <c r="H26" s="28"/>
      <c r="I26" s="28"/>
      <c r="J26" s="28"/>
      <c r="K26" s="29"/>
      <c r="L26" s="30"/>
      <c r="M26" s="31"/>
      <c r="N26" s="28"/>
      <c r="O26" s="28"/>
      <c r="P26" s="28"/>
      <c r="Q26" s="28"/>
      <c r="R26" s="28"/>
      <c r="S26" s="28"/>
      <c r="T26" s="28"/>
      <c r="U26" s="29"/>
      <c r="V26" s="30">
        <f t="shared" si="1"/>
        <v>0</v>
      </c>
      <c r="W26" s="32">
        <f t="shared" si="2"/>
        <v>0</v>
      </c>
    </row>
    <row r="27" spans="2:23" ht="19.5" customHeight="1">
      <c r="B27" s="8">
        <v>18</v>
      </c>
      <c r="C27" s="16">
        <v>5</v>
      </c>
      <c r="D27" s="90" t="s">
        <v>120</v>
      </c>
      <c r="E27" s="90"/>
      <c r="F27" s="91"/>
      <c r="G27" s="17"/>
      <c r="H27" s="18"/>
      <c r="I27" s="18"/>
      <c r="J27" s="18"/>
      <c r="K27" s="19"/>
      <c r="L27" s="20"/>
      <c r="M27" s="21"/>
      <c r="N27" s="18"/>
      <c r="O27" s="18"/>
      <c r="P27" s="18"/>
      <c r="Q27" s="18"/>
      <c r="R27" s="18"/>
      <c r="S27" s="18"/>
      <c r="T27" s="18"/>
      <c r="U27" s="19"/>
      <c r="V27" s="20">
        <f t="shared" si="1"/>
        <v>0</v>
      </c>
      <c r="W27" s="22">
        <f t="shared" si="2"/>
        <v>0</v>
      </c>
    </row>
    <row r="28" spans="2:23" ht="19.5" customHeight="1">
      <c r="B28" s="8">
        <v>20</v>
      </c>
      <c r="C28" s="23"/>
      <c r="D28" s="24" t="s">
        <v>121</v>
      </c>
      <c r="E28" s="87" t="s">
        <v>122</v>
      </c>
      <c r="F28" s="37"/>
      <c r="G28" s="27"/>
      <c r="H28" s="28"/>
      <c r="I28" s="28"/>
      <c r="J28" s="28"/>
      <c r="K28" s="29"/>
      <c r="L28" s="30"/>
      <c r="M28" s="31"/>
      <c r="N28" s="28"/>
      <c r="O28" s="28"/>
      <c r="P28" s="28"/>
      <c r="Q28" s="28"/>
      <c r="R28" s="28"/>
      <c r="S28" s="28"/>
      <c r="T28" s="28"/>
      <c r="U28" s="29"/>
      <c r="V28" s="30">
        <f t="shared" si="1"/>
        <v>0</v>
      </c>
      <c r="W28" s="32">
        <f t="shared" si="2"/>
        <v>0</v>
      </c>
    </row>
    <row r="29" spans="2:23" ht="18.75" customHeight="1">
      <c r="B29" s="8">
        <v>21</v>
      </c>
      <c r="C29" s="33"/>
      <c r="D29" s="88"/>
      <c r="E29" s="88"/>
      <c r="F29" s="89"/>
      <c r="G29" s="34"/>
      <c r="H29" s="35"/>
      <c r="I29" s="35"/>
      <c r="J29" s="35"/>
      <c r="K29" s="36"/>
      <c r="L29" s="38"/>
      <c r="M29" s="39"/>
      <c r="N29" s="35"/>
      <c r="O29" s="35"/>
      <c r="P29" s="35"/>
      <c r="Q29" s="35"/>
      <c r="R29" s="35"/>
      <c r="S29" s="35"/>
      <c r="T29" s="35"/>
      <c r="U29" s="36"/>
      <c r="V29" s="38">
        <f t="shared" si="1"/>
        <v>0</v>
      </c>
      <c r="W29" s="40">
        <f t="shared" si="2"/>
        <v>0</v>
      </c>
    </row>
    <row r="30" spans="2:23" ht="18.75" customHeight="1" thickBot="1">
      <c r="B30" s="44">
        <v>23</v>
      </c>
      <c r="C30" s="45"/>
      <c r="D30" s="131"/>
      <c r="E30" s="131"/>
      <c r="F30" s="132"/>
      <c r="G30" s="46"/>
      <c r="H30" s="47"/>
      <c r="I30" s="47"/>
      <c r="J30" s="47"/>
      <c r="K30" s="48"/>
      <c r="L30" s="49"/>
      <c r="M30" s="50"/>
      <c r="N30" s="47"/>
      <c r="O30" s="47"/>
      <c r="P30" s="47"/>
      <c r="Q30" s="47"/>
      <c r="R30" s="47"/>
      <c r="S30" s="47"/>
      <c r="T30" s="47"/>
      <c r="U30" s="48"/>
      <c r="V30" s="49">
        <f t="shared" si="1"/>
        <v>0</v>
      </c>
      <c r="W30" s="51">
        <f t="shared" si="2"/>
        <v>0</v>
      </c>
    </row>
    <row r="31" ht="12.75">
      <c r="D31" s="1"/>
    </row>
  </sheetData>
  <mergeCells count="47">
    <mergeCell ref="B4:W4"/>
    <mergeCell ref="B5:F5"/>
    <mergeCell ref="G5:L5"/>
    <mergeCell ref="M5:V5"/>
    <mergeCell ref="W5:W8"/>
    <mergeCell ref="C6:C8"/>
    <mergeCell ref="D6:D8"/>
    <mergeCell ref="F6:F8"/>
    <mergeCell ref="G6:V6"/>
    <mergeCell ref="G7:G8"/>
    <mergeCell ref="N7:N8"/>
    <mergeCell ref="O7:O8"/>
    <mergeCell ref="H7:H8"/>
    <mergeCell ref="I7:I8"/>
    <mergeCell ref="J7:J8"/>
    <mergeCell ref="K7:K8"/>
    <mergeCell ref="T7:T8"/>
    <mergeCell ref="U7:U8"/>
    <mergeCell ref="V7:V8"/>
    <mergeCell ref="D9:F9"/>
    <mergeCell ref="P7:P8"/>
    <mergeCell ref="Q7:Q8"/>
    <mergeCell ref="R7:R8"/>
    <mergeCell ref="S7:S8"/>
    <mergeCell ref="L7:L8"/>
    <mergeCell ref="M7:M8"/>
    <mergeCell ref="D10:F10"/>
    <mergeCell ref="E11:F11"/>
    <mergeCell ref="E12:F12"/>
    <mergeCell ref="E13:F13"/>
    <mergeCell ref="D14:F14"/>
    <mergeCell ref="E15:F15"/>
    <mergeCell ref="D16:F16"/>
    <mergeCell ref="E17:F17"/>
    <mergeCell ref="D18:F18"/>
    <mergeCell ref="E19:F19"/>
    <mergeCell ref="D20:F20"/>
    <mergeCell ref="D21:F21"/>
    <mergeCell ref="E22:F22"/>
    <mergeCell ref="E23:F23"/>
    <mergeCell ref="D24:F24"/>
    <mergeCell ref="D25:F25"/>
    <mergeCell ref="D30:F30"/>
    <mergeCell ref="E26:F26"/>
    <mergeCell ref="D27:F27"/>
    <mergeCell ref="E28:F28"/>
    <mergeCell ref="D29:F29"/>
  </mergeCells>
  <printOptions/>
  <pageMargins left="0.75" right="0.75" top="1" bottom="1" header="0.4921259845" footer="0.4921259845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6">
      <selection activeCell="E42" sqref="E42"/>
    </sheetView>
  </sheetViews>
  <sheetFormatPr defaultColWidth="9.00390625" defaultRowHeight="12.75"/>
  <cols>
    <col min="1" max="1" width="7.875" style="0" customWidth="1"/>
    <col min="2" max="2" width="4.25390625" style="0" customWidth="1"/>
    <col min="3" max="3" width="55.00390625" style="0" customWidth="1"/>
    <col min="4" max="7" width="11.375" style="0" customWidth="1"/>
  </cols>
  <sheetData>
    <row r="1" spans="1:7" ht="13.5" thickBot="1">
      <c r="A1" t="s">
        <v>1</v>
      </c>
      <c r="B1" s="3"/>
      <c r="C1" s="3"/>
      <c r="D1" s="3"/>
      <c r="E1" s="3"/>
      <c r="F1" s="3"/>
      <c r="G1" s="3"/>
    </row>
    <row r="2" spans="1:7" ht="19.5" customHeight="1" thickBot="1">
      <c r="A2" s="3"/>
      <c r="B2" s="137" t="s">
        <v>123</v>
      </c>
      <c r="C2" s="138"/>
      <c r="D2" s="139" t="s">
        <v>155</v>
      </c>
      <c r="E2" s="139"/>
      <c r="F2" s="139"/>
      <c r="G2" s="139"/>
    </row>
    <row r="3" spans="1:7" ht="38.25" customHeight="1" thickBot="1">
      <c r="A3" s="3"/>
      <c r="B3" s="137"/>
      <c r="C3" s="138"/>
      <c r="D3" s="66" t="s">
        <v>124</v>
      </c>
      <c r="E3" s="67" t="s">
        <v>125</v>
      </c>
      <c r="F3" s="67" t="s">
        <v>126</v>
      </c>
      <c r="G3" s="139" t="s">
        <v>127</v>
      </c>
    </row>
    <row r="4" spans="1:7" ht="38.25" customHeight="1" thickBot="1">
      <c r="A4" s="3"/>
      <c r="B4" s="137"/>
      <c r="C4" s="138"/>
      <c r="D4" s="66" t="s">
        <v>4</v>
      </c>
      <c r="E4" s="67" t="s">
        <v>5</v>
      </c>
      <c r="F4" s="67" t="s">
        <v>128</v>
      </c>
      <c r="G4" s="139"/>
    </row>
    <row r="5" spans="1:7" ht="18" customHeight="1">
      <c r="A5" s="3"/>
      <c r="B5" s="68" t="s">
        <v>129</v>
      </c>
      <c r="C5" s="69" t="s">
        <v>130</v>
      </c>
      <c r="D5" s="70">
        <v>576139</v>
      </c>
      <c r="E5" s="70">
        <v>0</v>
      </c>
      <c r="F5" s="70">
        <v>46221</v>
      </c>
      <c r="G5" s="70">
        <f>SUM(D5:F5)</f>
        <v>622360</v>
      </c>
    </row>
    <row r="6" spans="1:7" ht="18" customHeight="1">
      <c r="A6" s="3"/>
      <c r="B6" s="71">
        <f aca="true" t="shared" si="0" ref="B6:B15">B5+1</f>
        <v>2</v>
      </c>
      <c r="C6" s="19" t="s">
        <v>131</v>
      </c>
      <c r="D6" s="72">
        <f>SUM(D7:D14)</f>
        <v>577062</v>
      </c>
      <c r="E6" s="72">
        <f>SUM(E7:E14)</f>
        <v>0</v>
      </c>
      <c r="F6" s="72">
        <v>0</v>
      </c>
      <c r="G6" s="73">
        <f>SUM(D6:F6)</f>
        <v>577062</v>
      </c>
    </row>
    <row r="7" spans="1:7" ht="18" customHeight="1">
      <c r="A7" s="3"/>
      <c r="B7" s="74">
        <f t="shared" si="0"/>
        <v>3</v>
      </c>
      <c r="C7" s="75" t="s">
        <v>132</v>
      </c>
      <c r="D7" s="76">
        <f>'P1'!W11</f>
        <v>114148</v>
      </c>
      <c r="E7" s="76"/>
      <c r="F7" s="76"/>
      <c r="G7" s="77">
        <f aca="true" t="shared" si="1" ref="G7:G14">SUM(D7:F7)</f>
        <v>114148</v>
      </c>
    </row>
    <row r="8" spans="1:7" ht="18" customHeight="1">
      <c r="A8" s="3"/>
      <c r="B8" s="74">
        <f t="shared" si="0"/>
        <v>4</v>
      </c>
      <c r="C8" s="75" t="s">
        <v>133</v>
      </c>
      <c r="D8" s="76">
        <f>'P2'!W8</f>
        <v>1315</v>
      </c>
      <c r="E8" s="76"/>
      <c r="F8" s="76"/>
      <c r="G8" s="77">
        <f t="shared" si="1"/>
        <v>1315</v>
      </c>
    </row>
    <row r="9" spans="1:7" ht="18" customHeight="1">
      <c r="A9" s="3"/>
      <c r="B9" s="74">
        <f t="shared" si="0"/>
        <v>5</v>
      </c>
      <c r="C9" s="75" t="s">
        <v>134</v>
      </c>
      <c r="D9" s="76">
        <f>'P3'!W8</f>
        <v>12650</v>
      </c>
      <c r="E9" s="76"/>
      <c r="F9" s="76"/>
      <c r="G9" s="77">
        <f t="shared" si="1"/>
        <v>12650</v>
      </c>
    </row>
    <row r="10" spans="1:7" ht="18" customHeight="1">
      <c r="A10" s="3"/>
      <c r="B10" s="74">
        <f t="shared" si="0"/>
        <v>6</v>
      </c>
      <c r="C10" s="75" t="s">
        <v>135</v>
      </c>
      <c r="D10" s="76">
        <f>'P4'!W8</f>
        <v>7009</v>
      </c>
      <c r="E10" s="76"/>
      <c r="F10" s="76"/>
      <c r="G10" s="77">
        <f t="shared" si="1"/>
        <v>7009</v>
      </c>
    </row>
    <row r="11" spans="1:7" ht="18" customHeight="1">
      <c r="A11" s="3"/>
      <c r="B11" s="74">
        <f t="shared" si="0"/>
        <v>7</v>
      </c>
      <c r="C11" s="75" t="s">
        <v>136</v>
      </c>
      <c r="D11" s="76">
        <f>'P5'!W9</f>
        <v>401157</v>
      </c>
      <c r="E11" s="76"/>
      <c r="F11" s="76"/>
      <c r="G11" s="77">
        <f t="shared" si="1"/>
        <v>401157</v>
      </c>
    </row>
    <row r="12" spans="1:7" ht="18" customHeight="1">
      <c r="A12" s="3"/>
      <c r="B12" s="74">
        <f t="shared" si="0"/>
        <v>8</v>
      </c>
      <c r="C12" s="75" t="s">
        <v>137</v>
      </c>
      <c r="D12" s="76">
        <f>'P6'!W9</f>
        <v>6179</v>
      </c>
      <c r="E12" s="76"/>
      <c r="F12" s="76"/>
      <c r="G12" s="77">
        <f t="shared" si="1"/>
        <v>6179</v>
      </c>
    </row>
    <row r="13" spans="1:7" ht="18" customHeight="1">
      <c r="A13" s="3"/>
      <c r="B13" s="74">
        <f t="shared" si="0"/>
        <v>9</v>
      </c>
      <c r="C13" s="78" t="s">
        <v>138</v>
      </c>
      <c r="D13" s="79">
        <f>'P7'!W9</f>
        <v>21010</v>
      </c>
      <c r="E13" s="76"/>
      <c r="F13" s="76"/>
      <c r="G13" s="77">
        <f t="shared" si="1"/>
        <v>21010</v>
      </c>
    </row>
    <row r="14" spans="1:7" ht="18" customHeight="1" thickBot="1">
      <c r="A14" s="3"/>
      <c r="B14" s="80">
        <f>B13+1</f>
        <v>10</v>
      </c>
      <c r="C14" s="81" t="s">
        <v>139</v>
      </c>
      <c r="D14" s="79">
        <f>'P8'!W9</f>
        <v>13594</v>
      </c>
      <c r="E14" s="76"/>
      <c r="F14" s="76"/>
      <c r="G14" s="77">
        <f t="shared" si="1"/>
        <v>13594</v>
      </c>
    </row>
    <row r="15" spans="1:7" ht="18" customHeight="1" thickBot="1">
      <c r="A15" s="3"/>
      <c r="B15" s="82">
        <f t="shared" si="0"/>
        <v>11</v>
      </c>
      <c r="C15" s="83" t="s">
        <v>140</v>
      </c>
      <c r="D15" s="84">
        <f>D5-D6</f>
        <v>-923</v>
      </c>
      <c r="E15" s="85">
        <f>E5-E6</f>
        <v>0</v>
      </c>
      <c r="F15" s="85">
        <f>F5-F6</f>
        <v>46221</v>
      </c>
      <c r="G15" s="86">
        <f>G5-G6</f>
        <v>45298</v>
      </c>
    </row>
    <row r="16" spans="2:7" ht="12.75">
      <c r="B16" s="3"/>
      <c r="D16" s="3"/>
      <c r="E16" s="3"/>
      <c r="F16" s="3"/>
      <c r="G16" s="3"/>
    </row>
    <row r="18" spans="2:4" ht="12.75">
      <c r="B18" s="142" t="s">
        <v>147</v>
      </c>
      <c r="C18" s="142"/>
      <c r="D18" s="142"/>
    </row>
    <row r="19" ht="12.75">
      <c r="B19" t="s">
        <v>148</v>
      </c>
    </row>
    <row r="20" ht="12.75">
      <c r="B20" t="s">
        <v>150</v>
      </c>
    </row>
    <row r="21" ht="12.75">
      <c r="B21" t="s">
        <v>149</v>
      </c>
    </row>
    <row r="23" ht="12.75">
      <c r="B23" t="s">
        <v>152</v>
      </c>
    </row>
    <row r="24" ht="12.75">
      <c r="B24" t="s">
        <v>151</v>
      </c>
    </row>
    <row r="26" ht="12.75">
      <c r="B26" t="s">
        <v>157</v>
      </c>
    </row>
    <row r="27" ht="12.75">
      <c r="B27" t="s">
        <v>156</v>
      </c>
    </row>
  </sheetData>
  <mergeCells count="3">
    <mergeCell ref="B2:C4"/>
    <mergeCell ref="D2:G2"/>
    <mergeCell ref="G3:G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Info</cp:lastModifiedBy>
  <cp:lastPrinted>2012-03-09T11:56:20Z</cp:lastPrinted>
  <dcterms:created xsi:type="dcterms:W3CDTF">1997-01-24T11:07:25Z</dcterms:created>
  <dcterms:modified xsi:type="dcterms:W3CDTF">2012-03-09T11:57:36Z</dcterms:modified>
  <cp:category/>
  <cp:version/>
  <cp:contentType/>
  <cp:contentStatus/>
</cp:coreProperties>
</file>